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notforbundet-my.sharepoint.com/personal/danny_hallmen_kanot_com/Documents/Dannys filer/Tävlingsutveckling/Masters/Svenska Masterscupen/2026/"/>
    </mc:Choice>
  </mc:AlternateContent>
  <xr:revisionPtr revIDLastSave="0" documentId="8_{7D472EDD-BB92-4B75-BACD-F90D2620B4E5}" xr6:coauthVersionLast="47" xr6:coauthVersionMax="47" xr10:uidLastSave="{00000000-0000-0000-0000-000000000000}"/>
  <bookViews>
    <workbookView xWindow="28692" yWindow="-108" windowWidth="29016" windowHeight="15696" xr2:uid="{B7E5A6A3-7872-42A5-B6E3-C2DD2F1A554B}"/>
  </bookViews>
  <sheets>
    <sheet name="Overall" sheetId="1" r:id="rId1"/>
    <sheet name="Herr&lt;59" sheetId="2" r:id="rId2"/>
    <sheet name="Herr&gt;60" sheetId="3" r:id="rId3"/>
    <sheet name="Dam &lt;59" sheetId="4" r:id="rId4"/>
    <sheet name="Dam &gt;60" sheetId="5" r:id="rId5"/>
    <sheet name="Klubb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4" l="1"/>
  <c r="W6" i="3"/>
  <c r="W5" i="3"/>
  <c r="P31" i="6" l="1"/>
  <c r="H7" i="5"/>
  <c r="G7" i="5" s="1"/>
  <c r="W26" i="4"/>
  <c r="H26" i="4"/>
  <c r="G26" i="4"/>
  <c r="W13" i="4"/>
  <c r="W25" i="4"/>
  <c r="H25" i="4"/>
  <c r="G25" i="4"/>
  <c r="H13" i="4"/>
  <c r="G13" i="4" s="1"/>
  <c r="W23" i="3"/>
  <c r="W29" i="3"/>
  <c r="H23" i="3"/>
  <c r="G23" i="3" s="1"/>
  <c r="H29" i="3"/>
  <c r="G29" i="3" s="1"/>
  <c r="H18" i="3"/>
  <c r="G18" i="3" s="1"/>
  <c r="W35" i="2"/>
  <c r="H35" i="2"/>
  <c r="G35" i="2"/>
  <c r="W10" i="2"/>
  <c r="H10" i="2"/>
  <c r="G10" i="2" s="1"/>
  <c r="P39" i="6" l="1"/>
  <c r="P40" i="6"/>
  <c r="P26" i="6"/>
  <c r="P34" i="6"/>
  <c r="P30" i="6"/>
  <c r="P15" i="6"/>
  <c r="P35" i="6"/>
  <c r="P36" i="6"/>
  <c r="P37" i="6"/>
  <c r="P12" i="6"/>
  <c r="P20" i="6"/>
  <c r="P7" i="6"/>
  <c r="P17" i="6"/>
  <c r="P23" i="6"/>
  <c r="P27" i="6"/>
  <c r="P41" i="6"/>
  <c r="P38" i="6"/>
  <c r="W12" i="4"/>
  <c r="W14" i="4"/>
  <c r="W17" i="4"/>
  <c r="W20" i="4"/>
  <c r="G17" i="3"/>
  <c r="G15" i="3"/>
  <c r="W17" i="2"/>
  <c r="W13" i="2"/>
  <c r="W15" i="3"/>
  <c r="W17" i="3"/>
  <c r="W18" i="3"/>
  <c r="W15" i="1"/>
  <c r="W21" i="1"/>
  <c r="W26" i="1"/>
  <c r="W33" i="1"/>
  <c r="W37" i="1"/>
  <c r="W43" i="1"/>
  <c r="W47" i="1"/>
  <c r="W50" i="1"/>
  <c r="G50" i="1"/>
  <c r="G47" i="1"/>
  <c r="G43" i="1"/>
  <c r="G37" i="1"/>
  <c r="G33" i="1"/>
  <c r="G26" i="1"/>
  <c r="G21" i="1"/>
  <c r="G15" i="1"/>
  <c r="W12" i="1"/>
  <c r="W14" i="1"/>
  <c r="W20" i="1"/>
  <c r="W25" i="1"/>
  <c r="W29" i="1"/>
  <c r="W36" i="1"/>
  <c r="W42" i="1"/>
  <c r="W45" i="1"/>
  <c r="W53" i="1"/>
  <c r="W54" i="1"/>
  <c r="W55" i="1"/>
  <c r="W57" i="1"/>
  <c r="W58" i="1"/>
  <c r="W59" i="1"/>
  <c r="W62" i="1"/>
  <c r="W63" i="1"/>
  <c r="W65" i="1"/>
  <c r="W66" i="1"/>
  <c r="W67" i="1"/>
  <c r="W68" i="1"/>
  <c r="W69" i="1"/>
  <c r="W70" i="1"/>
  <c r="W71" i="1"/>
  <c r="W72" i="1"/>
  <c r="W76" i="1"/>
  <c r="W77" i="1"/>
  <c r="W30" i="1"/>
  <c r="W38" i="1"/>
  <c r="W60" i="1"/>
  <c r="W31" i="1"/>
  <c r="W18" i="1"/>
  <c r="W19" i="1"/>
  <c r="W73" i="1"/>
  <c r="W56" i="1"/>
  <c r="W35" i="1"/>
  <c r="W34" i="1"/>
  <c r="W46" i="1"/>
  <c r="W64" i="1"/>
  <c r="W81" i="1"/>
  <c r="W82" i="1"/>
  <c r="W74" i="1"/>
  <c r="W80" i="1"/>
  <c r="W84" i="1"/>
  <c r="W83" i="1"/>
  <c r="W86" i="1"/>
  <c r="W85" i="1"/>
  <c r="W78" i="1"/>
  <c r="W87" i="1"/>
  <c r="W32" i="1"/>
  <c r="W39" i="1"/>
  <c r="W75" i="1"/>
  <c r="W79" i="1"/>
  <c r="W16" i="2"/>
  <c r="W20" i="2"/>
  <c r="W22" i="2"/>
  <c r="W24" i="2"/>
  <c r="W27" i="2"/>
  <c r="W28" i="2"/>
  <c r="W30" i="2"/>
  <c r="W33" i="2"/>
  <c r="W34" i="2"/>
  <c r="W36" i="2"/>
  <c r="W37" i="2"/>
  <c r="W38" i="2"/>
  <c r="W39" i="2"/>
  <c r="W40" i="2"/>
  <c r="W25" i="2"/>
  <c r="W23" i="2"/>
  <c r="W14" i="2"/>
  <c r="W15" i="2"/>
  <c r="W43" i="2"/>
  <c r="W31" i="2"/>
  <c r="W26" i="2"/>
  <c r="W29" i="2"/>
  <c r="W32" i="2"/>
  <c r="W42" i="2"/>
  <c r="W46" i="2"/>
  <c r="W45" i="2"/>
  <c r="W41" i="2"/>
  <c r="W44" i="2"/>
  <c r="W21" i="3"/>
  <c r="W24" i="3"/>
  <c r="W25" i="3"/>
  <c r="W8" i="3"/>
  <c r="W28" i="3"/>
  <c r="W26" i="3"/>
  <c r="W22" i="3"/>
  <c r="W27" i="3"/>
  <c r="W21" i="4"/>
  <c r="W18" i="4"/>
  <c r="W24" i="4"/>
  <c r="H21" i="4"/>
  <c r="G21" i="4" s="1"/>
  <c r="H23" i="4"/>
  <c r="G23" i="4" s="1"/>
  <c r="W6" i="5"/>
  <c r="H6" i="5"/>
  <c r="G6" i="5" s="1"/>
  <c r="H27" i="3"/>
  <c r="G27" i="3" s="1"/>
  <c r="H22" i="3"/>
  <c r="G22" i="3" s="1"/>
  <c r="H26" i="3"/>
  <c r="G26" i="3" s="1"/>
  <c r="H28" i="3"/>
  <c r="G28" i="3" s="1"/>
  <c r="H8" i="3"/>
  <c r="G8" i="3" s="1"/>
  <c r="H25" i="3"/>
  <c r="G25" i="3" s="1"/>
  <c r="H24" i="3"/>
  <c r="G24" i="3" s="1"/>
  <c r="H21" i="3"/>
  <c r="G21" i="3" s="1"/>
  <c r="H44" i="2"/>
  <c r="G44" i="2" s="1"/>
  <c r="H41" i="2"/>
  <c r="G41" i="2" s="1"/>
  <c r="H45" i="2"/>
  <c r="G45" i="2" s="1"/>
  <c r="H29" i="2"/>
  <c r="G29" i="2" s="1"/>
  <c r="H26" i="2"/>
  <c r="G26" i="2" s="1"/>
  <c r="H31" i="2"/>
  <c r="G31" i="2"/>
  <c r="H43" i="2"/>
  <c r="G43" i="2" s="1"/>
  <c r="H15" i="2"/>
  <c r="G15" i="2" s="1"/>
  <c r="H14" i="2"/>
  <c r="G14" i="2" s="1"/>
  <c r="H23" i="2"/>
  <c r="G23" i="2" s="1"/>
  <c r="H25" i="2"/>
  <c r="G25" i="2" s="1"/>
  <c r="H79" i="1"/>
  <c r="G79" i="1" s="1"/>
  <c r="H75" i="1"/>
  <c r="G75" i="1"/>
  <c r="H39" i="1"/>
  <c r="G39" i="1" s="1"/>
  <c r="H32" i="1"/>
  <c r="G32" i="1"/>
  <c r="H87" i="1"/>
  <c r="G87" i="1" s="1"/>
  <c r="H78" i="1"/>
  <c r="G78" i="1" s="1"/>
  <c r="H85" i="1"/>
  <c r="G85" i="1" s="1"/>
  <c r="H86" i="1"/>
  <c r="G86" i="1" s="1"/>
  <c r="H83" i="1"/>
  <c r="G83" i="1"/>
  <c r="H84" i="1"/>
  <c r="G84" i="1" s="1"/>
  <c r="H80" i="1"/>
  <c r="G80" i="1" s="1"/>
  <c r="H74" i="1"/>
  <c r="G74" i="1" s="1"/>
  <c r="H82" i="1"/>
  <c r="G82" i="1" s="1"/>
  <c r="H81" i="1"/>
  <c r="G81" i="1"/>
  <c r="H64" i="1"/>
  <c r="G64" i="1" s="1"/>
  <c r="H46" i="1"/>
  <c r="G46" i="1" s="1"/>
  <c r="H34" i="1"/>
  <c r="G34" i="1" s="1"/>
  <c r="H35" i="1"/>
  <c r="G35" i="1" s="1"/>
  <c r="H56" i="1"/>
  <c r="G56" i="1" s="1"/>
  <c r="H73" i="1"/>
  <c r="G73" i="1" s="1"/>
  <c r="H19" i="1"/>
  <c r="G19" i="1"/>
  <c r="H18" i="1"/>
  <c r="G18" i="1"/>
  <c r="H31" i="1"/>
  <c r="G31" i="1"/>
  <c r="H60" i="1"/>
  <c r="G60" i="1" s="1"/>
  <c r="H38" i="1"/>
  <c r="G38" i="1" s="1"/>
  <c r="H30" i="1"/>
  <c r="G30" i="1" s="1"/>
  <c r="G8" i="4" l="1"/>
  <c r="W4" i="5"/>
  <c r="G4" i="5"/>
  <c r="G5" i="5"/>
  <c r="W12" i="3"/>
  <c r="G12" i="3"/>
  <c r="G77" i="1"/>
  <c r="G76" i="1"/>
  <c r="G72" i="1"/>
  <c r="G71" i="1"/>
  <c r="G70" i="1"/>
  <c r="G69" i="1"/>
  <c r="G68" i="1"/>
  <c r="G67" i="1"/>
  <c r="G66" i="1"/>
  <c r="G65" i="1"/>
  <c r="G63" i="1"/>
  <c r="G62" i="1"/>
  <c r="G59" i="1"/>
  <c r="G58" i="1"/>
  <c r="G57" i="1"/>
  <c r="G55" i="1"/>
  <c r="G54" i="1"/>
  <c r="G53" i="1"/>
  <c r="G45" i="1"/>
  <c r="G42" i="1"/>
  <c r="G36" i="1"/>
  <c r="G29" i="1"/>
  <c r="G25" i="1"/>
  <c r="G20" i="1"/>
  <c r="G14" i="1"/>
  <c r="G12" i="1"/>
  <c r="H6" i="4"/>
  <c r="H7" i="4"/>
  <c r="H15" i="4"/>
  <c r="G15" i="4" s="1"/>
  <c r="H11" i="4"/>
  <c r="H10" i="4"/>
  <c r="H9" i="4"/>
  <c r="H5" i="4"/>
  <c r="H5" i="3"/>
  <c r="H6" i="3"/>
  <c r="H11" i="3"/>
  <c r="G11" i="3" s="1"/>
  <c r="H10" i="3"/>
  <c r="H19" i="3"/>
  <c r="H9" i="3"/>
  <c r="G9" i="3" s="1"/>
  <c r="H7" i="3"/>
  <c r="H7" i="2"/>
  <c r="G7" i="2" s="1"/>
  <c r="H11" i="2"/>
  <c r="H6" i="2"/>
  <c r="H9" i="2"/>
  <c r="H21" i="2"/>
  <c r="H19" i="2"/>
  <c r="H18" i="2"/>
  <c r="H8" i="2"/>
  <c r="H5" i="2"/>
  <c r="H6" i="1"/>
  <c r="H7" i="1"/>
  <c r="G7" i="1" s="1"/>
  <c r="H9" i="1"/>
  <c r="H11" i="1"/>
  <c r="H16" i="1"/>
  <c r="H22" i="1"/>
  <c r="H24" i="1"/>
  <c r="H28" i="1"/>
  <c r="H13" i="1"/>
  <c r="G13" i="1" s="1"/>
  <c r="H17" i="1"/>
  <c r="H27" i="1"/>
  <c r="G27" i="1" s="1"/>
  <c r="H23" i="1"/>
  <c r="H44" i="1"/>
  <c r="G44" i="1" s="1"/>
  <c r="H49" i="1"/>
  <c r="H51" i="1"/>
  <c r="G51" i="1" s="1"/>
  <c r="H52" i="1"/>
  <c r="H40" i="1"/>
  <c r="H41" i="1"/>
  <c r="H48" i="1"/>
  <c r="G48" i="1" s="1"/>
  <c r="H61" i="1"/>
  <c r="G61" i="1" s="1"/>
  <c r="H10" i="1"/>
  <c r="H8" i="1"/>
  <c r="H5" i="1"/>
  <c r="P18" i="6"/>
  <c r="W40" i="1"/>
  <c r="W9" i="1"/>
  <c r="W22" i="1"/>
  <c r="W16" i="1"/>
  <c r="W28" i="1"/>
  <c r="P21" i="6"/>
  <c r="P8" i="6"/>
  <c r="P10" i="6"/>
  <c r="P9" i="6"/>
  <c r="P32" i="6"/>
  <c r="P24" i="6"/>
  <c r="P14" i="6"/>
  <c r="P5" i="6"/>
  <c r="P13" i="6"/>
  <c r="P25" i="6"/>
  <c r="P11" i="6"/>
  <c r="P28" i="6"/>
  <c r="P22" i="6"/>
  <c r="P16" i="6"/>
  <c r="P33" i="6"/>
  <c r="P19" i="6"/>
  <c r="P29" i="6"/>
  <c r="P6" i="6"/>
  <c r="G10" i="4"/>
  <c r="W61" i="1"/>
  <c r="W7" i="1"/>
  <c r="W13" i="1"/>
  <c r="W27" i="1"/>
  <c r="W48" i="1"/>
  <c r="W44" i="1"/>
  <c r="W51" i="1"/>
  <c r="W8" i="2"/>
  <c r="W6" i="2"/>
  <c r="G5" i="4" l="1"/>
  <c r="G6" i="4"/>
  <c r="G41" i="1"/>
  <c r="G52" i="1"/>
  <c r="G49" i="1"/>
  <c r="G23" i="1"/>
  <c r="G10" i="1"/>
  <c r="G17" i="1"/>
  <c r="G11" i="1"/>
  <c r="G24" i="1"/>
  <c r="G8" i="1"/>
  <c r="G5" i="1"/>
  <c r="G6" i="1"/>
  <c r="W20" i="3"/>
  <c r="W8" i="4"/>
  <c r="W11" i="4"/>
  <c r="W19" i="4"/>
  <c r="W10" i="4"/>
  <c r="W16" i="3"/>
  <c r="W19" i="2"/>
  <c r="W9" i="2"/>
  <c r="W11" i="2"/>
  <c r="W12" i="2"/>
  <c r="W52" i="1"/>
  <c r="W7" i="5"/>
  <c r="W5" i="5"/>
  <c r="W11" i="3" l="1"/>
  <c r="W19" i="3"/>
  <c r="W21" i="2"/>
  <c r="W11" i="1"/>
  <c r="W16" i="4"/>
  <c r="W23" i="4"/>
  <c r="W9" i="4"/>
  <c r="W15" i="4"/>
  <c r="W6" i="4"/>
  <c r="W22" i="4"/>
  <c r="W7" i="4"/>
  <c r="W24" i="1"/>
  <c r="W10" i="1"/>
  <c r="W6" i="1"/>
  <c r="W23" i="1"/>
  <c r="W8" i="1"/>
  <c r="W17" i="1"/>
  <c r="W41" i="1"/>
  <c r="W49" i="1"/>
  <c r="W5" i="1"/>
  <c r="W18" i="2"/>
  <c r="W7" i="2"/>
  <c r="W5" i="2"/>
  <c r="W7" i="3"/>
  <c r="W14" i="3"/>
  <c r="W10" i="3"/>
  <c r="W13" i="3"/>
  <c r="W9" i="3"/>
</calcChain>
</file>

<file path=xl/sharedStrings.xml><?xml version="1.0" encoding="utf-8"?>
<sst xmlns="http://schemas.openxmlformats.org/spreadsheetml/2006/main" count="940" uniqueCount="228">
  <si>
    <t>Slutplacering</t>
  </si>
  <si>
    <t>Ålder</t>
  </si>
  <si>
    <t>Födelseår</t>
  </si>
  <si>
    <t>Efternamn</t>
  </si>
  <si>
    <t>Förnamn</t>
  </si>
  <si>
    <t>Klubb / Förening</t>
  </si>
  <si>
    <t>BR Games, Örebro - 15 km</t>
  </si>
  <si>
    <t>SUC, Lidköping - 200 m prolog</t>
  </si>
  <si>
    <t>SUC, Lidköping - 2800 m</t>
  </si>
  <si>
    <t>Jansberger</t>
  </si>
  <si>
    <t>Fredrik</t>
  </si>
  <si>
    <t>Lidköpings KF</t>
  </si>
  <si>
    <t>Kungälvs KK</t>
  </si>
  <si>
    <t>Jansson</t>
  </si>
  <si>
    <t>Torbjörn</t>
  </si>
  <si>
    <t>KS Ägir</t>
  </si>
  <si>
    <t>Malmö KK</t>
  </si>
  <si>
    <t>Peter</t>
  </si>
  <si>
    <t>PK Delfinen</t>
  </si>
  <si>
    <t>Hallmén</t>
  </si>
  <si>
    <t>Danny</t>
  </si>
  <si>
    <t>Bästa fem tävlingarna räknas, varav minst en över 5 km, en med sprintdistanser.  Vid lika poäng räknas flest segrar vid inbördes möte.</t>
  </si>
  <si>
    <t>Sprint-SM, Nyköping - 200 m</t>
  </si>
  <si>
    <t>Sprint-SM, Nyköping - 5000 m</t>
  </si>
  <si>
    <t>Overall</t>
  </si>
  <si>
    <t>Dam/Herr</t>
  </si>
  <si>
    <t>Klass</t>
  </si>
  <si>
    <t>Herr</t>
  </si>
  <si>
    <t>Karldén</t>
  </si>
  <si>
    <t>Slotte</t>
  </si>
  <si>
    <t>Mikael</t>
  </si>
  <si>
    <t>Hofors KK</t>
  </si>
  <si>
    <t>Finspångs KK</t>
  </si>
  <si>
    <t>Dam</t>
  </si>
  <si>
    <t>Bergström</t>
  </si>
  <si>
    <t>SS Sandviken</t>
  </si>
  <si>
    <t>59-</t>
  </si>
  <si>
    <t>Herr 60+</t>
  </si>
  <si>
    <t>Herr 59-</t>
  </si>
  <si>
    <t>Klubb</t>
  </si>
  <si>
    <t>Summa</t>
  </si>
  <si>
    <t>60+</t>
  </si>
  <si>
    <t>Antal räknade tävlingar</t>
  </si>
  <si>
    <t>Olsson</t>
  </si>
  <si>
    <t>Jerker</t>
  </si>
  <si>
    <t>Annika</t>
  </si>
  <si>
    <t>Dam &lt;59 år</t>
  </si>
  <si>
    <t>Örebro KF</t>
  </si>
  <si>
    <t>Larsson</t>
  </si>
  <si>
    <t>Jenny</t>
  </si>
  <si>
    <t>Svenska Masterscupen 2026</t>
  </si>
  <si>
    <t>Svärdshagen</t>
  </si>
  <si>
    <t>Ågren</t>
  </si>
  <si>
    <t>Linins</t>
  </si>
  <si>
    <t>Andris</t>
  </si>
  <si>
    <t>Vårregattan, Katrineholm - 500 m</t>
  </si>
  <si>
    <t>Vårregattan, Katrineholm - 5000 m</t>
  </si>
  <si>
    <t>Aterra WC, Helsingborg - Surfski</t>
  </si>
  <si>
    <t>Sprint-SM, Nyköping - 500 m</t>
  </si>
  <si>
    <t>DKM, Bengtsfors - 40 km</t>
  </si>
  <si>
    <t>Maraton-SM, Lidköping - Short track</t>
  </si>
  <si>
    <t>Maraton-SM, Lidköping - Maraton</t>
  </si>
  <si>
    <t>Viskan RR, Borås - 10 km</t>
  </si>
  <si>
    <t>Dietz</t>
  </si>
  <si>
    <t>Christian</t>
  </si>
  <si>
    <t>Bengtsfors BOIS</t>
  </si>
  <si>
    <t>Persson</t>
  </si>
  <si>
    <t>Jonas</t>
  </si>
  <si>
    <t>Luleå KK</t>
  </si>
  <si>
    <t>Heurlin</t>
  </si>
  <si>
    <t>Rikard</t>
  </si>
  <si>
    <t>KFK Södertälje</t>
  </si>
  <si>
    <t>Dahlquist</t>
  </si>
  <si>
    <t>Ängelholms RoKK</t>
  </si>
  <si>
    <t>Heintz</t>
  </si>
  <si>
    <t>Lasse</t>
  </si>
  <si>
    <t>KK Glid</t>
  </si>
  <si>
    <t>Thinsz</t>
  </si>
  <si>
    <t>Detti</t>
  </si>
  <si>
    <t>Sollentuna KS</t>
  </si>
  <si>
    <t>Hedrén Hasselros</t>
  </si>
  <si>
    <t>Jennie</t>
  </si>
  <si>
    <t>Växjö KC</t>
  </si>
  <si>
    <t>Eriksson</t>
  </si>
  <si>
    <t>Ulf</t>
  </si>
  <si>
    <t>Möllerström</t>
  </si>
  <si>
    <t>Johnny</t>
  </si>
  <si>
    <t>Lödde KK</t>
  </si>
  <si>
    <t>Rappe</t>
  </si>
  <si>
    <t>Helena</t>
  </si>
  <si>
    <t>Ferguson</t>
  </si>
  <si>
    <t>Annica</t>
  </si>
  <si>
    <t>Lans</t>
  </si>
  <si>
    <t>Malin</t>
  </si>
  <si>
    <t>Karls</t>
  </si>
  <si>
    <t>Tommy</t>
  </si>
  <si>
    <t>Örnsbergs KS</t>
  </si>
  <si>
    <t>Davidsson</t>
  </si>
  <si>
    <t>Leif</t>
  </si>
  <si>
    <t>Helsingborgskanotisterna</t>
  </si>
  <si>
    <t>Levemyr</t>
  </si>
  <si>
    <t>Emma</t>
  </si>
  <si>
    <t>Västkust SK</t>
  </si>
  <si>
    <t>Vikander Karls</t>
  </si>
  <si>
    <t>Nils</t>
  </si>
  <si>
    <t>Nordstrand</t>
  </si>
  <si>
    <t>Martin</t>
  </si>
  <si>
    <t>F Kanotidrott</t>
  </si>
  <si>
    <t>Wangler</t>
  </si>
  <si>
    <t>Svensson</t>
  </si>
  <si>
    <t>Skärskog</t>
  </si>
  <si>
    <t>Johan</t>
  </si>
  <si>
    <t>SFL Lomma</t>
  </si>
  <si>
    <t>Ahlgren</t>
  </si>
  <si>
    <t>Oskar</t>
  </si>
  <si>
    <t>Halmstads KK</t>
  </si>
  <si>
    <t>Uggla</t>
  </si>
  <si>
    <t>Teresia</t>
  </si>
  <si>
    <t>Schjölin</t>
  </si>
  <si>
    <t>Mano</t>
  </si>
  <si>
    <t>Ström</t>
  </si>
  <si>
    <t>Ola</t>
  </si>
  <si>
    <t>Lindström</t>
  </si>
  <si>
    <t>Vaxholms KS</t>
  </si>
  <si>
    <t>Wallin</t>
  </si>
  <si>
    <t>Pontus</t>
  </si>
  <si>
    <t>Andersson</t>
  </si>
  <si>
    <t>Magnus</t>
  </si>
  <si>
    <t>Nauta</t>
  </si>
  <si>
    <t>Chloe</t>
  </si>
  <si>
    <t>Löwendahl</t>
  </si>
  <si>
    <t>Linköpings KK</t>
  </si>
  <si>
    <t>Boström</t>
  </si>
  <si>
    <t>Thony</t>
  </si>
  <si>
    <t>Trollhätte KK</t>
  </si>
  <si>
    <t>Beske</t>
  </si>
  <si>
    <t>Matthias</t>
  </si>
  <si>
    <t>Petrén</t>
  </si>
  <si>
    <t>Henrik</t>
  </si>
  <si>
    <t>Uppsala PK</t>
  </si>
  <si>
    <t>Bergman Fredriksson</t>
  </si>
  <si>
    <t>Agneta</t>
  </si>
  <si>
    <t>Hill</t>
  </si>
  <si>
    <t>Anqi</t>
  </si>
  <si>
    <t>Näsets PK</t>
  </si>
  <si>
    <t>Urdell</t>
  </si>
  <si>
    <t>Tomas</t>
  </si>
  <si>
    <t>Tonell</t>
  </si>
  <si>
    <t>Johnsson</t>
  </si>
  <si>
    <t>Silfverberg</t>
  </si>
  <si>
    <t>Karolina</t>
  </si>
  <si>
    <t>Höglund</t>
  </si>
  <si>
    <t>Urban</t>
  </si>
  <si>
    <t>Brunnsvikens KK</t>
  </si>
  <si>
    <t>Stefan</t>
  </si>
  <si>
    <t>Oxelösunds KK</t>
  </si>
  <si>
    <t>Hedberg</t>
  </si>
  <si>
    <t>Robert</t>
  </si>
  <si>
    <t>Bravo</t>
  </si>
  <si>
    <t>Janko</t>
  </si>
  <si>
    <t>Wahlberg</t>
  </si>
  <si>
    <t>Molund</t>
  </si>
  <si>
    <t>Erik</t>
  </si>
  <si>
    <t>Blomberg</t>
  </si>
  <si>
    <t>Danne</t>
  </si>
  <si>
    <t>Franksäter</t>
  </si>
  <si>
    <t>Öström</t>
  </si>
  <si>
    <t>Ewa</t>
  </si>
  <si>
    <t>Skellefteå KK</t>
  </si>
  <si>
    <t>Borås KK</t>
  </si>
  <si>
    <t>Iven</t>
  </si>
  <si>
    <t>Geert</t>
  </si>
  <si>
    <t>Nyköpings KK</t>
  </si>
  <si>
    <t>Sunnman</t>
  </si>
  <si>
    <t>Ujvary</t>
  </si>
  <si>
    <t>Sandström</t>
  </si>
  <si>
    <t>Lovisa</t>
  </si>
  <si>
    <t>Wilde</t>
  </si>
  <si>
    <t>Roger</t>
  </si>
  <si>
    <t>Blixt</t>
  </si>
  <si>
    <t>Linda</t>
  </si>
  <si>
    <t>Groth</t>
  </si>
  <si>
    <t>Jeanette</t>
  </si>
  <si>
    <t>Gustavsson</t>
  </si>
  <si>
    <t>Linus</t>
  </si>
  <si>
    <t>Lindahl</t>
  </si>
  <si>
    <t>Sofia</t>
  </si>
  <si>
    <t>Nerstrand</t>
  </si>
  <si>
    <t>Lars</t>
  </si>
  <si>
    <t>Ek</t>
  </si>
  <si>
    <t>Sten</t>
  </si>
  <si>
    <t>Lindén</t>
  </si>
  <si>
    <t>Pär</t>
  </si>
  <si>
    <t>Siverbrant</t>
  </si>
  <si>
    <t>Kristian</t>
  </si>
  <si>
    <t>Karlsson</t>
  </si>
  <si>
    <t>Åke</t>
  </si>
  <si>
    <t>Johansson</t>
  </si>
  <si>
    <t>Edvin</t>
  </si>
  <si>
    <t>Carling</t>
  </si>
  <si>
    <t>Stockholms PK</t>
  </si>
  <si>
    <t>Åström</t>
  </si>
  <si>
    <t>Ask</t>
  </si>
  <si>
    <t>Westerviks KK</t>
  </si>
  <si>
    <t>Ljungström</t>
  </si>
  <si>
    <t>Anna Karin</t>
  </si>
  <si>
    <t>Camilla</t>
  </si>
  <si>
    <t>Lind</t>
  </si>
  <si>
    <t>Tanja</t>
  </si>
  <si>
    <t>Sandvikens SS</t>
  </si>
  <si>
    <t>Helsingborgs K</t>
  </si>
  <si>
    <t>Lilja</t>
  </si>
  <si>
    <t>Joo</t>
  </si>
  <si>
    <t>Gabor</t>
  </si>
  <si>
    <t>Westerlund</t>
  </si>
  <si>
    <t>Micael</t>
  </si>
  <si>
    <t>Västerås KF</t>
  </si>
  <si>
    <t>Mellqvist</t>
  </si>
  <si>
    <t>Per</t>
  </si>
  <si>
    <t>Pontes</t>
  </si>
  <si>
    <t>Pedro</t>
  </si>
  <si>
    <t>Gunnarsson</t>
  </si>
  <si>
    <t>Tove</t>
  </si>
  <si>
    <t>Värendh</t>
  </si>
  <si>
    <t>Maria</t>
  </si>
  <si>
    <t>Karin</t>
  </si>
  <si>
    <t>Berglund-Lindbäck</t>
  </si>
  <si>
    <t>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</si>
</sst>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0"/>
      <color rgb="FF000000"/>
      <name val="Arial1"/>
    </font>
    <font>
      <sz val="10"/>
      <color rgb="FF000000"/>
      <name val="Arial1"/>
    </font>
    <font>
      <sz val="10"/>
      <color rgb="FFB80047"/>
      <name val="Arial1"/>
    </font>
    <font>
      <sz val="11"/>
      <color rgb="FF000000"/>
      <name val="Arial1"/>
    </font>
    <font>
      <sz val="10"/>
      <color theme="1"/>
      <name val="Arial1"/>
    </font>
    <font>
      <b/>
      <sz val="20"/>
      <color theme="1"/>
      <name val="Corbel"/>
      <family val="2"/>
    </font>
    <font>
      <b/>
      <sz val="14"/>
      <color theme="1"/>
      <name val="Corbel"/>
      <family val="2"/>
    </font>
    <font>
      <sz val="10"/>
      <name val="Arial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8CBAD"/>
        <bgColor rgb="FFC6E0B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F8CBAD"/>
      </patternFill>
    </fill>
    <fill>
      <patternFill patternType="solid">
        <fgColor theme="9" tint="0.59999389629810485"/>
        <bgColor rgb="FFC6E0B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/>
        <bgColor theme="4" tint="0.79998168889431442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/>
        <bgColor rgb="FFC6E0B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rgb="FFC6E0B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321">
    <xf numFmtId="0" fontId="0" fillId="0" borderId="0" xfId="0"/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textRotation="90"/>
    </xf>
    <xf numFmtId="0" fontId="2" fillId="3" borderId="5" xfId="0" applyFont="1" applyFill="1" applyBorder="1" applyAlignment="1">
      <alignment horizontal="center" textRotation="90"/>
    </xf>
    <xf numFmtId="0" fontId="2" fillId="3" borderId="3" xfId="0" applyFont="1" applyFill="1" applyBorder="1" applyAlignment="1">
      <alignment horizontal="center" textRotation="90"/>
    </xf>
    <xf numFmtId="0" fontId="2" fillId="3" borderId="4" xfId="0" applyFont="1" applyFill="1" applyBorder="1" applyAlignment="1">
      <alignment horizont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4" xfId="0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5" borderId="16" xfId="0" applyFont="1" applyFill="1" applyBorder="1"/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1" fillId="0" borderId="26" xfId="0" applyFont="1" applyBorder="1" applyAlignment="1">
      <alignment horizontal="center" textRotation="90"/>
    </xf>
    <xf numFmtId="0" fontId="2" fillId="8" borderId="1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5" fillId="10" borderId="1" xfId="1" applyFont="1" applyFill="1" applyBorder="1" applyAlignment="1">
      <alignment horizontal="center"/>
    </xf>
    <xf numFmtId="0" fontId="5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9" borderId="24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textRotation="90"/>
    </xf>
    <xf numFmtId="0" fontId="2" fillId="6" borderId="6" xfId="0" applyFont="1" applyFill="1" applyBorder="1" applyAlignment="1">
      <alignment horizontal="center" textRotation="90"/>
    </xf>
    <xf numFmtId="0" fontId="2" fillId="7" borderId="27" xfId="0" applyFont="1" applyFill="1" applyBorder="1" applyAlignment="1">
      <alignment horizontal="center" textRotation="90"/>
    </xf>
    <xf numFmtId="0" fontId="2" fillId="7" borderId="6" xfId="0" applyFont="1" applyFill="1" applyBorder="1" applyAlignment="1">
      <alignment horizontal="center" textRotation="90"/>
    </xf>
    <xf numFmtId="0" fontId="2" fillId="5" borderId="10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4" fillId="0" borderId="0" xfId="0" applyFont="1" applyAlignment="1">
      <alignment vertical="center" readingOrder="1"/>
    </xf>
    <xf numFmtId="0" fontId="2" fillId="5" borderId="21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5" fillId="12" borderId="1" xfId="1" applyFont="1" applyFill="1" applyBorder="1" applyAlignment="1">
      <alignment horizontal="center"/>
    </xf>
    <xf numFmtId="0" fontId="5" fillId="12" borderId="1" xfId="0" applyFont="1" applyFill="1" applyBorder="1" applyAlignment="1">
      <alignment horizontal="left"/>
    </xf>
    <xf numFmtId="0" fontId="1" fillId="13" borderId="32" xfId="0" applyFont="1" applyFill="1" applyBorder="1" applyAlignment="1">
      <alignment horizontal="center" textRotation="90"/>
    </xf>
    <xf numFmtId="0" fontId="8" fillId="5" borderId="1" xfId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8" fillId="10" borderId="1" xfId="1" applyFont="1" applyFill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center"/>
    </xf>
    <xf numFmtId="0" fontId="8" fillId="10" borderId="33" xfId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14" borderId="20" xfId="1" applyFont="1" applyFill="1" applyBorder="1" applyAlignment="1">
      <alignment horizontal="center"/>
    </xf>
    <xf numFmtId="0" fontId="5" fillId="14" borderId="20" xfId="0" applyFont="1" applyFill="1" applyBorder="1" applyAlignment="1">
      <alignment horizontal="left"/>
    </xf>
    <xf numFmtId="0" fontId="8" fillId="10" borderId="36" xfId="0" applyFont="1" applyFill="1" applyBorder="1" applyAlignment="1">
      <alignment horizontal="left"/>
    </xf>
    <xf numFmtId="0" fontId="0" fillId="15" borderId="14" xfId="0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5" borderId="14" xfId="0" applyFont="1" applyFill="1" applyBorder="1" applyAlignment="1">
      <alignment horizontal="center"/>
    </xf>
    <xf numFmtId="0" fontId="2" fillId="15" borderId="15" xfId="0" applyFont="1" applyFill="1" applyBorder="1" applyAlignment="1">
      <alignment horizontal="center"/>
    </xf>
    <xf numFmtId="0" fontId="2" fillId="15" borderId="20" xfId="0" applyFont="1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5" fillId="5" borderId="33" xfId="1" applyFont="1" applyFill="1" applyBorder="1" applyAlignment="1">
      <alignment horizontal="center"/>
    </xf>
    <xf numFmtId="0" fontId="5" fillId="5" borderId="33" xfId="0" applyFont="1" applyFill="1" applyBorder="1" applyAlignment="1">
      <alignment horizontal="left"/>
    </xf>
    <xf numFmtId="0" fontId="5" fillId="10" borderId="34" xfId="0" applyFont="1" applyFill="1" applyBorder="1" applyAlignment="1">
      <alignment horizontal="left"/>
    </xf>
    <xf numFmtId="0" fontId="5" fillId="10" borderId="34" xfId="0" applyFont="1" applyFill="1" applyBorder="1" applyAlignment="1">
      <alignment horizontal="center"/>
    </xf>
    <xf numFmtId="0" fontId="8" fillId="10" borderId="21" xfId="0" applyFont="1" applyFill="1" applyBorder="1" applyAlignment="1">
      <alignment horizontal="left"/>
    </xf>
    <xf numFmtId="0" fontId="8" fillId="10" borderId="21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8" fillId="10" borderId="0" xfId="1" applyFont="1" applyFill="1" applyBorder="1" applyAlignment="1">
      <alignment horizontal="center"/>
    </xf>
    <xf numFmtId="0" fontId="8" fillId="10" borderId="0" xfId="0" applyFont="1" applyFill="1" applyAlignment="1">
      <alignment horizontal="left"/>
    </xf>
    <xf numFmtId="0" fontId="8" fillId="10" borderId="0" xfId="0" applyFont="1" applyFill="1" applyAlignment="1">
      <alignment horizontal="center"/>
    </xf>
    <xf numFmtId="0" fontId="0" fillId="5" borderId="37" xfId="0" applyFill="1" applyBorder="1" applyAlignment="1">
      <alignment horizontal="center"/>
    </xf>
    <xf numFmtId="0" fontId="8" fillId="10" borderId="36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2" fillId="16" borderId="4" xfId="0" applyFont="1" applyFill="1" applyBorder="1" applyAlignment="1">
      <alignment horizontal="center" textRotation="90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8" borderId="42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5" fillId="10" borderId="21" xfId="0" applyFont="1" applyFill="1" applyBorder="1" applyAlignment="1">
      <alignment horizontal="left"/>
    </xf>
    <xf numFmtId="0" fontId="5" fillId="10" borderId="21" xfId="0" applyFont="1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46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5" fillId="5" borderId="36" xfId="1" applyFont="1" applyFill="1" applyBorder="1" applyAlignment="1">
      <alignment horizontal="center"/>
    </xf>
    <xf numFmtId="0" fontId="5" fillId="4" borderId="20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5" fillId="15" borderId="20" xfId="1" applyFont="1" applyFill="1" applyBorder="1" applyAlignment="1">
      <alignment horizontal="center"/>
    </xf>
    <xf numFmtId="0" fontId="5" fillId="15" borderId="20" xfId="0" applyFont="1" applyFill="1" applyBorder="1" applyAlignment="1">
      <alignment horizontal="left"/>
    </xf>
    <xf numFmtId="0" fontId="0" fillId="15" borderId="22" xfId="0" applyFill="1" applyBorder="1" applyAlignment="1">
      <alignment horizontal="center"/>
    </xf>
    <xf numFmtId="0" fontId="0" fillId="15" borderId="41" xfId="0" applyFill="1" applyBorder="1" applyAlignment="1">
      <alignment horizontal="center"/>
    </xf>
    <xf numFmtId="0" fontId="5" fillId="14" borderId="48" xfId="0" applyFont="1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5" fillId="11" borderId="24" xfId="1" applyFont="1" applyFill="1" applyBorder="1" applyAlignment="1">
      <alignment horizontal="center"/>
    </xf>
    <xf numFmtId="0" fontId="8" fillId="10" borderId="25" xfId="1" applyFont="1" applyFill="1" applyBorder="1" applyAlignment="1">
      <alignment horizontal="center"/>
    </xf>
    <xf numFmtId="0" fontId="0" fillId="0" borderId="1" xfId="0" applyBorder="1"/>
    <xf numFmtId="0" fontId="0" fillId="0" borderId="16" xfId="0" applyBorder="1"/>
    <xf numFmtId="0" fontId="0" fillId="0" borderId="17" xfId="0" applyBorder="1"/>
    <xf numFmtId="0" fontId="2" fillId="7" borderId="4" xfId="0" applyFont="1" applyFill="1" applyBorder="1" applyAlignment="1">
      <alignment horizontal="center" textRotation="90"/>
    </xf>
    <xf numFmtId="0" fontId="9" fillId="15" borderId="14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 textRotation="90"/>
    </xf>
    <xf numFmtId="0" fontId="8" fillId="5" borderId="10" xfId="0" applyFont="1" applyFill="1" applyBorder="1" applyAlignment="1">
      <alignment horizontal="left"/>
    </xf>
    <xf numFmtId="0" fontId="5" fillId="10" borderId="10" xfId="0" applyFont="1" applyFill="1" applyBorder="1" applyAlignment="1">
      <alignment horizontal="left"/>
    </xf>
    <xf numFmtId="0" fontId="5" fillId="5" borderId="10" xfId="0" applyFont="1" applyFill="1" applyBorder="1" applyAlignment="1">
      <alignment horizontal="left"/>
    </xf>
    <xf numFmtId="0" fontId="8" fillId="5" borderId="37" xfId="0" applyFont="1" applyFill="1" applyBorder="1" applyAlignment="1">
      <alignment horizontal="left"/>
    </xf>
    <xf numFmtId="0" fontId="5" fillId="10" borderId="36" xfId="1" applyFont="1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5" fillId="11" borderId="34" xfId="1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5" fillId="15" borderId="48" xfId="0" applyFont="1" applyFill="1" applyBorder="1" applyAlignment="1">
      <alignment horizontal="left"/>
    </xf>
    <xf numFmtId="0" fontId="5" fillId="15" borderId="48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5" borderId="0" xfId="0" applyFont="1" applyFill="1"/>
    <xf numFmtId="0" fontId="8" fillId="0" borderId="0" xfId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center"/>
    </xf>
    <xf numFmtId="0" fontId="3" fillId="5" borderId="44" xfId="0" applyFont="1" applyFill="1" applyBorder="1" applyAlignment="1">
      <alignment horizontal="center"/>
    </xf>
    <xf numFmtId="0" fontId="8" fillId="5" borderId="46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5" fillId="12" borderId="34" xfId="1" applyFont="1" applyFill="1" applyBorder="1" applyAlignment="1">
      <alignment horizontal="center"/>
    </xf>
    <xf numFmtId="0" fontId="5" fillId="12" borderId="34" xfId="0" applyFont="1" applyFill="1" applyBorder="1" applyAlignment="1">
      <alignment horizontal="left"/>
    </xf>
    <xf numFmtId="0" fontId="5" fillId="5" borderId="33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10" borderId="33" xfId="0" applyFont="1" applyFill="1" applyBorder="1" applyAlignment="1">
      <alignment horizontal="left"/>
    </xf>
    <xf numFmtId="0" fontId="8" fillId="5" borderId="34" xfId="1" applyFont="1" applyFill="1" applyBorder="1" applyAlignment="1">
      <alignment horizontal="center"/>
    </xf>
    <xf numFmtId="0" fontId="5" fillId="10" borderId="33" xfId="0" applyFont="1" applyFill="1" applyBorder="1" applyAlignment="1">
      <alignment horizontal="center"/>
    </xf>
    <xf numFmtId="0" fontId="8" fillId="5" borderId="33" xfId="1" applyFont="1" applyFill="1" applyBorder="1" applyAlignment="1">
      <alignment horizontal="center"/>
    </xf>
    <xf numFmtId="0" fontId="5" fillId="5" borderId="34" xfId="0" applyFont="1" applyFill="1" applyBorder="1" applyAlignment="1">
      <alignment horizontal="left"/>
    </xf>
    <xf numFmtId="0" fontId="5" fillId="5" borderId="34" xfId="0" applyFont="1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5" fillId="10" borderId="0" xfId="1" applyFont="1" applyFill="1" applyBorder="1" applyAlignment="1">
      <alignment horizontal="center"/>
    </xf>
    <xf numFmtId="0" fontId="5" fillId="10" borderId="0" xfId="0" applyFont="1" applyFill="1" applyAlignment="1">
      <alignment horizontal="left"/>
    </xf>
    <xf numFmtId="0" fontId="5" fillId="10" borderId="0" xfId="0" applyFont="1" applyFill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2" fillId="9" borderId="10" xfId="0" applyFont="1" applyFill="1" applyBorder="1"/>
    <xf numFmtId="0" fontId="2" fillId="5" borderId="10" xfId="0" applyFont="1" applyFill="1" applyBorder="1"/>
    <xf numFmtId="0" fontId="2" fillId="5" borderId="31" xfId="0" applyFont="1" applyFill="1" applyBorder="1"/>
    <xf numFmtId="0" fontId="2" fillId="8" borderId="54" xfId="0" applyFont="1" applyFill="1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 textRotation="90"/>
    </xf>
    <xf numFmtId="0" fontId="2" fillId="3" borderId="6" xfId="0" applyFont="1" applyFill="1" applyBorder="1" applyAlignment="1">
      <alignment horizontal="center" textRotation="90"/>
    </xf>
    <xf numFmtId="0" fontId="8" fillId="10" borderId="24" xfId="1" applyFont="1" applyFill="1" applyBorder="1" applyAlignment="1">
      <alignment horizontal="center"/>
    </xf>
    <xf numFmtId="0" fontId="5" fillId="12" borderId="24" xfId="1" applyFont="1" applyFill="1" applyBorder="1" applyAlignment="1">
      <alignment horizontal="center"/>
    </xf>
    <xf numFmtId="0" fontId="5" fillId="14" borderId="14" xfId="1" applyFont="1" applyFill="1" applyBorder="1" applyAlignment="1">
      <alignment horizontal="center"/>
    </xf>
    <xf numFmtId="0" fontId="5" fillId="12" borderId="16" xfId="1" applyFont="1" applyFill="1" applyBorder="1" applyAlignment="1">
      <alignment horizontal="center"/>
    </xf>
    <xf numFmtId="0" fontId="5" fillId="5" borderId="16" xfId="1" applyFont="1" applyFill="1" applyBorder="1" applyAlignment="1">
      <alignment horizontal="center"/>
    </xf>
    <xf numFmtId="0" fontId="5" fillId="10" borderId="16" xfId="1" applyFont="1" applyFill="1" applyBorder="1" applyAlignment="1">
      <alignment horizontal="center"/>
    </xf>
    <xf numFmtId="0" fontId="8" fillId="10" borderId="16" xfId="1" applyFont="1" applyFill="1" applyBorder="1" applyAlignment="1">
      <alignment horizontal="center"/>
    </xf>
    <xf numFmtId="0" fontId="5" fillId="10" borderId="18" xfId="1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5" borderId="16" xfId="0" applyFont="1" applyFill="1" applyBorder="1"/>
    <xf numFmtId="0" fontId="10" fillId="5" borderId="35" xfId="0" applyFont="1" applyFill="1" applyBorder="1" applyAlignment="1">
      <alignment horizontal="center"/>
    </xf>
    <xf numFmtId="0" fontId="10" fillId="5" borderId="37" xfId="0" applyFont="1" applyFill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8" fillId="5" borderId="45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left"/>
    </xf>
    <xf numFmtId="0" fontId="8" fillId="5" borderId="52" xfId="0" applyFont="1" applyFill="1" applyBorder="1" applyAlignment="1">
      <alignment horizontal="center"/>
    </xf>
    <xf numFmtId="0" fontId="10" fillId="5" borderId="44" xfId="0" applyFont="1" applyFill="1" applyBorder="1" applyAlignment="1">
      <alignment horizontal="center"/>
    </xf>
    <xf numFmtId="0" fontId="8" fillId="5" borderId="35" xfId="0" applyFont="1" applyFill="1" applyBorder="1"/>
    <xf numFmtId="0" fontId="2" fillId="9" borderId="16" xfId="0" applyFont="1" applyFill="1" applyBorder="1"/>
    <xf numFmtId="0" fontId="10" fillId="5" borderId="17" xfId="0" applyFont="1" applyFill="1" applyBorder="1" applyAlignment="1">
      <alignment horizontal="center"/>
    </xf>
    <xf numFmtId="0" fontId="5" fillId="4" borderId="23" xfId="1" applyFont="1" applyFill="1" applyBorder="1" applyAlignment="1">
      <alignment horizontal="center"/>
    </xf>
    <xf numFmtId="0" fontId="8" fillId="5" borderId="24" xfId="1" applyFont="1" applyFill="1" applyBorder="1" applyAlignment="1">
      <alignment horizontal="center"/>
    </xf>
    <xf numFmtId="0" fontId="8" fillId="10" borderId="45" xfId="1" applyFont="1" applyFill="1" applyBorder="1" applyAlignment="1">
      <alignment horizontal="center"/>
    </xf>
    <xf numFmtId="0" fontId="8" fillId="5" borderId="45" xfId="1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37" xfId="0" applyFont="1" applyFill="1" applyBorder="1"/>
    <xf numFmtId="0" fontId="8" fillId="5" borderId="25" xfId="0" applyFont="1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/>
    </xf>
    <xf numFmtId="0" fontId="8" fillId="5" borderId="47" xfId="0" applyFont="1" applyFill="1" applyBorder="1" applyAlignment="1">
      <alignment horizontal="center"/>
    </xf>
    <xf numFmtId="0" fontId="10" fillId="5" borderId="47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0" fillId="5" borderId="10" xfId="0" applyFill="1" applyBorder="1"/>
    <xf numFmtId="0" fontId="0" fillId="5" borderId="47" xfId="0" applyFill="1" applyBorder="1" applyAlignment="1">
      <alignment horizontal="center"/>
    </xf>
    <xf numFmtId="0" fontId="8" fillId="4" borderId="22" xfId="0" applyFont="1" applyFill="1" applyBorder="1" applyAlignment="1">
      <alignment horizontal="left"/>
    </xf>
    <xf numFmtId="0" fontId="9" fillId="4" borderId="11" xfId="0" applyFont="1" applyFill="1" applyBorder="1" applyAlignment="1">
      <alignment horizontal="center"/>
    </xf>
    <xf numFmtId="0" fontId="2" fillId="5" borderId="45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10" borderId="34" xfId="1" applyFont="1" applyFill="1" applyBorder="1" applyAlignment="1">
      <alignment horizontal="center"/>
    </xf>
    <xf numFmtId="0" fontId="5" fillId="11" borderId="16" xfId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2" fillId="5" borderId="37" xfId="0" applyFont="1" applyFill="1" applyBorder="1"/>
    <xf numFmtId="0" fontId="0" fillId="8" borderId="11" xfId="0" applyFill="1" applyBorder="1" applyAlignment="1">
      <alignment horizontal="center"/>
    </xf>
    <xf numFmtId="0" fontId="5" fillId="14" borderId="20" xfId="0" applyFont="1" applyFill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10" borderId="33" xfId="1" applyFont="1" applyFill="1" applyBorder="1" applyAlignment="1">
      <alignment horizontal="center"/>
    </xf>
    <xf numFmtId="0" fontId="8" fillId="10" borderId="36" xfId="1" applyFont="1" applyFill="1" applyBorder="1" applyAlignment="1">
      <alignment horizontal="center"/>
    </xf>
    <xf numFmtId="0" fontId="5" fillId="5" borderId="34" xfId="1" applyFont="1" applyFill="1" applyBorder="1" applyAlignment="1">
      <alignment horizontal="center"/>
    </xf>
    <xf numFmtId="0" fontId="5" fillId="11" borderId="34" xfId="0" applyFont="1" applyFill="1" applyBorder="1" applyAlignment="1">
      <alignment horizontal="left"/>
    </xf>
    <xf numFmtId="0" fontId="8" fillId="10" borderId="33" xfId="0" applyFont="1" applyFill="1" applyBorder="1" applyAlignment="1">
      <alignment horizontal="left"/>
    </xf>
    <xf numFmtId="0" fontId="3" fillId="5" borderId="19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5" fillId="4" borderId="53" xfId="0" applyFont="1" applyFill="1" applyBorder="1" applyAlignment="1">
      <alignment horizontal="left"/>
    </xf>
    <xf numFmtId="0" fontId="5" fillId="4" borderId="53" xfId="0" applyFont="1" applyFill="1" applyBorder="1" applyAlignment="1">
      <alignment horizontal="center"/>
    </xf>
    <xf numFmtId="0" fontId="5" fillId="12" borderId="34" xfId="0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50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5" fillId="12" borderId="55" xfId="1" applyFont="1" applyFill="1" applyBorder="1" applyAlignment="1">
      <alignment horizontal="center"/>
    </xf>
    <xf numFmtId="0" fontId="5" fillId="12" borderId="55" xfId="0" applyFont="1" applyFill="1" applyBorder="1" applyAlignment="1">
      <alignment horizontal="left"/>
    </xf>
    <xf numFmtId="0" fontId="5" fillId="12" borderId="21" xfId="0" applyFont="1" applyFill="1" applyBorder="1" applyAlignment="1">
      <alignment horizontal="center"/>
    </xf>
    <xf numFmtId="0" fontId="0" fillId="0" borderId="12" xfId="0" applyBorder="1"/>
    <xf numFmtId="0" fontId="0" fillId="0" borderId="28" xfId="0" applyBorder="1"/>
    <xf numFmtId="0" fontId="9" fillId="5" borderId="13" xfId="0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/>
    <xf numFmtId="0" fontId="4" fillId="0" borderId="0" xfId="0" applyFont="1" applyAlignment="1">
      <alignment horizontal="left" vertical="center" readingOrder="1"/>
    </xf>
    <xf numFmtId="0" fontId="8" fillId="8" borderId="1" xfId="1" applyFont="1" applyFill="1" applyBorder="1" applyAlignment="1">
      <alignment horizontal="center"/>
    </xf>
    <xf numFmtId="0" fontId="8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2" fillId="8" borderId="10" xfId="0" applyFont="1" applyFill="1" applyBorder="1"/>
    <xf numFmtId="0" fontId="0" fillId="8" borderId="17" xfId="0" applyFill="1" applyBorder="1" applyAlignment="1">
      <alignment horizontal="center"/>
    </xf>
    <xf numFmtId="0" fontId="5" fillId="9" borderId="1" xfId="1" applyFont="1" applyFill="1" applyBorder="1" applyAlignment="1">
      <alignment horizontal="center"/>
    </xf>
    <xf numFmtId="0" fontId="5" fillId="9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5" fillId="14" borderId="10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0" fillId="9" borderId="10" xfId="0" applyFill="1" applyBorder="1"/>
    <xf numFmtId="0" fontId="0" fillId="9" borderId="1" xfId="0" applyFill="1" applyBorder="1" applyAlignment="1">
      <alignment horizontal="center"/>
    </xf>
    <xf numFmtId="0" fontId="9" fillId="9" borderId="12" xfId="0" applyFont="1" applyFill="1" applyBorder="1" applyAlignment="1">
      <alignment horizontal="center"/>
    </xf>
    <xf numFmtId="0" fontId="5" fillId="11" borderId="10" xfId="0" applyFont="1" applyFill="1" applyBorder="1" applyAlignment="1">
      <alignment horizontal="left"/>
    </xf>
    <xf numFmtId="0" fontId="5" fillId="12" borderId="56" xfId="0" applyFont="1" applyFill="1" applyBorder="1" applyAlignment="1">
      <alignment horizontal="left"/>
    </xf>
  </cellXfs>
  <cellStyles count="2">
    <cellStyle name="Normal" xfId="0" builtinId="0"/>
    <cellStyle name="Normal_Anmälningslista" xfId="1" xr:uid="{1A222472-A680-4D5A-8CFE-6CA673D143B0}"/>
  </cellStyles>
  <dxfs count="0"/>
  <tableStyles count="0" defaultTableStyle="TableStyleMedium2" defaultPivotStyle="PivotStyleLight16"/>
  <colors>
    <mruColors>
      <color rgb="FFC6E0B4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944880</xdr:colOff>
      <xdr:row>0</xdr:row>
      <xdr:rowOff>1</xdr:rowOff>
    </xdr:from>
    <xdr:to>
      <xdr:col>6</xdr:col>
      <xdr:colOff>279515</xdr:colOff>
      <xdr:row>3</xdr:row>
      <xdr:rowOff>53341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32D2017-B1FE-9B04-1398-E9134AD35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0" y="1"/>
          <a:ext cx="73671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</xdr:colOff>
      <xdr:row>0</xdr:row>
      <xdr:rowOff>0</xdr:rowOff>
    </xdr:from>
    <xdr:to>
      <xdr:col>9</xdr:col>
      <xdr:colOff>12815</xdr:colOff>
      <xdr:row>3</xdr:row>
      <xdr:rowOff>7620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EE02D71-E5DF-499B-AE97-4F15869EE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840" y="0"/>
          <a:ext cx="736715" cy="754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563880</xdr:colOff>
      <xdr:row>0</xdr:row>
      <xdr:rowOff>38100</xdr:rowOff>
    </xdr:from>
    <xdr:to>
      <xdr:col>9</xdr:col>
      <xdr:colOff>28055</xdr:colOff>
      <xdr:row>3</xdr:row>
      <xdr:rowOff>53340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177E71B-1C0E-47AD-9922-B51991EFB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80" y="38100"/>
          <a:ext cx="736715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563880</xdr:colOff>
      <xdr:row>0</xdr:row>
      <xdr:rowOff>38100</xdr:rowOff>
    </xdr:from>
    <xdr:to>
      <xdr:col>9</xdr:col>
      <xdr:colOff>28055</xdr:colOff>
      <xdr:row>3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42EB5F0-AABB-4025-87AF-C512B5D50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1880" y="38100"/>
          <a:ext cx="736715" cy="7467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</xdr:colOff>
      <xdr:row>0</xdr:row>
      <xdr:rowOff>15240</xdr:rowOff>
    </xdr:from>
    <xdr:to>
      <xdr:col>12</xdr:col>
      <xdr:colOff>203315</xdr:colOff>
      <xdr:row>3</xdr:row>
      <xdr:rowOff>83820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6EBAB3A-779D-4B5F-8B74-7FA8FBF21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6640" y="15240"/>
          <a:ext cx="736715" cy="769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3944-6052-4C76-B997-5C16DC15C0CF}">
  <dimension ref="A1:Z101"/>
  <sheetViews>
    <sheetView tabSelected="1" workbookViewId="0">
      <selection activeCell="AH3" sqref="AH3"/>
    </sheetView>
  </sheetViews>
  <sheetFormatPr defaultRowHeight="14.4"/>
  <cols>
    <col min="1" max="1" width="3.33203125" bestFit="1" customWidth="1"/>
    <col min="2" max="2" width="5" bestFit="1" customWidth="1"/>
    <col min="3" max="3" width="15.44140625" bestFit="1" customWidth="1"/>
    <col min="4" max="4" width="11.6640625" bestFit="1" customWidth="1"/>
    <col min="5" max="5" width="15.6640625" bestFit="1" customWidth="1"/>
    <col min="6" max="6" width="4.77734375" style="13" bestFit="1" customWidth="1"/>
    <col min="7" max="7" width="4.109375" style="13" bestFit="1" customWidth="1"/>
    <col min="8" max="8" width="3.33203125" style="13" customWidth="1"/>
    <col min="9" max="9" width="5.77734375" customWidth="1"/>
    <col min="10" max="11" width="4" bestFit="1" customWidth="1"/>
    <col min="12" max="13" width="3.33203125" bestFit="1" customWidth="1"/>
    <col min="14" max="15" width="4" bestFit="1" customWidth="1"/>
    <col min="16" max="17" width="3.33203125" bestFit="1" customWidth="1"/>
    <col min="18" max="19" width="4" bestFit="1" customWidth="1"/>
    <col min="20" max="20" width="3.33203125" bestFit="1" customWidth="1"/>
    <col min="21" max="21" width="4" bestFit="1" customWidth="1"/>
    <col min="22" max="22" width="3.33203125" bestFit="1" customWidth="1"/>
  </cols>
  <sheetData>
    <row r="1" spans="1:23" ht="25.8">
      <c r="A1" s="70" t="s">
        <v>50</v>
      </c>
    </row>
    <row r="2" spans="1:23" ht="18">
      <c r="A2" s="71" t="s">
        <v>24</v>
      </c>
    </row>
    <row r="3" spans="1:23" ht="15" thickBot="1"/>
    <row r="4" spans="1:23" ht="169.8" customHeight="1" thickBot="1">
      <c r="A4" s="6" t="s">
        <v>0</v>
      </c>
      <c r="B4" s="7" t="s">
        <v>2</v>
      </c>
      <c r="C4" s="8" t="s">
        <v>3</v>
      </c>
      <c r="D4" s="8" t="s">
        <v>4</v>
      </c>
      <c r="E4" s="8" t="s">
        <v>5</v>
      </c>
      <c r="F4" s="35" t="s">
        <v>25</v>
      </c>
      <c r="G4" s="35" t="s">
        <v>26</v>
      </c>
      <c r="H4" s="35" t="s">
        <v>1</v>
      </c>
      <c r="I4" s="9" t="s">
        <v>42</v>
      </c>
      <c r="J4" s="2" t="s">
        <v>6</v>
      </c>
      <c r="K4" s="58" t="s">
        <v>55</v>
      </c>
      <c r="L4" s="59" t="s">
        <v>56</v>
      </c>
      <c r="M4" s="4" t="s">
        <v>7</v>
      </c>
      <c r="N4" s="3" t="s">
        <v>8</v>
      </c>
      <c r="O4" s="117" t="s">
        <v>57</v>
      </c>
      <c r="P4" s="4" t="s">
        <v>22</v>
      </c>
      <c r="Q4" s="5" t="s">
        <v>58</v>
      </c>
      <c r="R4" s="3" t="s">
        <v>23</v>
      </c>
      <c r="S4" s="60" t="s">
        <v>59</v>
      </c>
      <c r="T4" s="60" t="s">
        <v>60</v>
      </c>
      <c r="U4" s="61" t="s">
        <v>61</v>
      </c>
      <c r="V4" s="61" t="s">
        <v>62</v>
      </c>
      <c r="W4" s="74" t="s">
        <v>40</v>
      </c>
    </row>
    <row r="5" spans="1:23">
      <c r="A5" s="112">
        <v>1</v>
      </c>
      <c r="B5" s="231">
        <v>1980</v>
      </c>
      <c r="C5" s="131" t="s">
        <v>9</v>
      </c>
      <c r="D5" s="131" t="s">
        <v>10</v>
      </c>
      <c r="E5" s="131" t="s">
        <v>11</v>
      </c>
      <c r="F5" s="131" t="s">
        <v>27</v>
      </c>
      <c r="G5" s="132" t="str">
        <f>IF(H5&lt;60, "59-", "60+")</f>
        <v>59-</v>
      </c>
      <c r="H5" s="163">
        <f t="shared" ref="H5:H11" si="0">(2026-B5)</f>
        <v>46</v>
      </c>
      <c r="I5" s="16">
        <v>2</v>
      </c>
      <c r="J5" s="44">
        <v>85</v>
      </c>
      <c r="K5" s="47">
        <v>43</v>
      </c>
      <c r="L5" s="65">
        <v>35</v>
      </c>
      <c r="M5" s="45"/>
      <c r="N5" s="46"/>
      <c r="O5" s="212"/>
      <c r="P5" s="45">
        <v>23</v>
      </c>
      <c r="Q5" s="15">
        <v>25</v>
      </c>
      <c r="R5" s="46">
        <v>14</v>
      </c>
      <c r="S5" s="212"/>
      <c r="T5" s="45"/>
      <c r="U5" s="46"/>
      <c r="V5" s="212"/>
      <c r="W5" s="112">
        <f t="shared" ref="W5:W36" si="1">SUM(J5:U5)</f>
        <v>225</v>
      </c>
    </row>
    <row r="6" spans="1:23">
      <c r="A6" s="113">
        <v>2</v>
      </c>
      <c r="B6" s="205">
        <v>1948</v>
      </c>
      <c r="C6" s="73" t="s">
        <v>28</v>
      </c>
      <c r="D6" s="73" t="s">
        <v>14</v>
      </c>
      <c r="E6" s="73" t="s">
        <v>18</v>
      </c>
      <c r="F6" s="73" t="s">
        <v>27</v>
      </c>
      <c r="G6" s="133" t="str">
        <f>IF(H6&lt;60, "59-", "60+")</f>
        <v>60+</v>
      </c>
      <c r="H6" s="108">
        <f t="shared" si="0"/>
        <v>78</v>
      </c>
      <c r="I6" s="31">
        <v>1</v>
      </c>
      <c r="J6" s="48">
        <v>100</v>
      </c>
      <c r="K6" s="51"/>
      <c r="L6" s="36"/>
      <c r="M6" s="49"/>
      <c r="N6" s="50"/>
      <c r="O6" s="157">
        <v>23</v>
      </c>
      <c r="P6" s="49"/>
      <c r="Q6" s="30"/>
      <c r="R6" s="50"/>
      <c r="S6" s="157">
        <v>100</v>
      </c>
      <c r="T6" s="49"/>
      <c r="U6" s="50"/>
      <c r="V6" s="157"/>
      <c r="W6" s="113">
        <f t="shared" si="1"/>
        <v>223</v>
      </c>
    </row>
    <row r="7" spans="1:23">
      <c r="A7" s="114">
        <v>3</v>
      </c>
      <c r="B7" s="141">
        <v>1974</v>
      </c>
      <c r="C7" s="52" t="s">
        <v>63</v>
      </c>
      <c r="D7" s="52" t="s">
        <v>64</v>
      </c>
      <c r="E7" s="52" t="s">
        <v>65</v>
      </c>
      <c r="F7" s="52" t="s">
        <v>27</v>
      </c>
      <c r="G7" s="53" t="str">
        <f>IF(H7&lt;60, "59-", "60+")</f>
        <v>59-</v>
      </c>
      <c r="H7" s="162">
        <f t="shared" si="0"/>
        <v>52</v>
      </c>
      <c r="I7" s="34">
        <v>1</v>
      </c>
      <c r="J7" s="114"/>
      <c r="K7" s="57">
        <v>50</v>
      </c>
      <c r="L7" s="197">
        <v>50</v>
      </c>
      <c r="M7" s="32"/>
      <c r="N7" s="188"/>
      <c r="O7" s="240"/>
      <c r="P7" s="229">
        <v>35</v>
      </c>
      <c r="Q7" s="33">
        <v>50</v>
      </c>
      <c r="R7" s="56">
        <v>16</v>
      </c>
      <c r="S7" s="189"/>
      <c r="T7" s="55"/>
      <c r="U7" s="56"/>
      <c r="V7" s="189"/>
      <c r="W7" s="114">
        <f t="shared" si="1"/>
        <v>201</v>
      </c>
    </row>
    <row r="8" spans="1:23">
      <c r="A8" s="218">
        <v>4</v>
      </c>
      <c r="B8" s="204">
        <v>1961</v>
      </c>
      <c r="C8" s="79" t="s">
        <v>43</v>
      </c>
      <c r="D8" s="79" t="s">
        <v>44</v>
      </c>
      <c r="E8" s="79" t="s">
        <v>12</v>
      </c>
      <c r="F8" s="79" t="s">
        <v>27</v>
      </c>
      <c r="G8" s="80" t="str">
        <f>IF(H8&lt;60, "59-", "60+")</f>
        <v>60+</v>
      </c>
      <c r="H8" s="77">
        <f t="shared" si="0"/>
        <v>65</v>
      </c>
      <c r="I8" s="214">
        <v>2</v>
      </c>
      <c r="J8" s="181">
        <v>70</v>
      </c>
      <c r="K8" s="217">
        <v>30</v>
      </c>
      <c r="L8" s="190">
        <v>43</v>
      </c>
      <c r="M8" s="215"/>
      <c r="N8" s="216"/>
      <c r="O8" s="241"/>
      <c r="P8" s="215">
        <v>3</v>
      </c>
      <c r="Q8" s="77">
        <v>18</v>
      </c>
      <c r="R8" s="216">
        <v>18</v>
      </c>
      <c r="S8" s="241"/>
      <c r="T8" s="215"/>
      <c r="U8" s="216"/>
      <c r="V8" s="241"/>
      <c r="W8" s="218">
        <f t="shared" si="1"/>
        <v>182</v>
      </c>
    </row>
    <row r="9" spans="1:23">
      <c r="A9" s="218">
        <v>5</v>
      </c>
      <c r="B9" s="232">
        <v>1953</v>
      </c>
      <c r="C9" s="76" t="s">
        <v>83</v>
      </c>
      <c r="D9" s="76" t="s">
        <v>84</v>
      </c>
      <c r="E9" s="76" t="s">
        <v>11</v>
      </c>
      <c r="F9" s="76" t="s">
        <v>27</v>
      </c>
      <c r="G9" s="77" t="s">
        <v>41</v>
      </c>
      <c r="H9" s="77">
        <f t="shared" si="0"/>
        <v>73</v>
      </c>
      <c r="I9" s="214">
        <v>1</v>
      </c>
      <c r="J9" s="181"/>
      <c r="K9" s="217"/>
      <c r="L9" s="190"/>
      <c r="M9" s="215">
        <v>50</v>
      </c>
      <c r="N9" s="216">
        <v>50</v>
      </c>
      <c r="O9" s="241"/>
      <c r="P9" s="215">
        <v>8</v>
      </c>
      <c r="Q9" s="77">
        <v>23</v>
      </c>
      <c r="R9" s="216">
        <v>30</v>
      </c>
      <c r="S9" s="241"/>
      <c r="T9" s="215"/>
      <c r="U9" s="216"/>
      <c r="V9" s="241"/>
      <c r="W9" s="218">
        <f t="shared" si="1"/>
        <v>161</v>
      </c>
    </row>
    <row r="10" spans="1:23">
      <c r="A10" s="218">
        <v>6</v>
      </c>
      <c r="B10" s="204">
        <v>1971</v>
      </c>
      <c r="C10" s="79" t="s">
        <v>51</v>
      </c>
      <c r="D10" s="79" t="s">
        <v>45</v>
      </c>
      <c r="E10" s="79" t="s">
        <v>11</v>
      </c>
      <c r="F10" s="79" t="s">
        <v>33</v>
      </c>
      <c r="G10" s="80" t="str">
        <f t="shared" ref="G10:G15" si="2">IF(H10&lt;60, "59-", "60+")</f>
        <v>59-</v>
      </c>
      <c r="H10" s="77">
        <f t="shared" si="0"/>
        <v>55</v>
      </c>
      <c r="I10" s="214">
        <v>2</v>
      </c>
      <c r="J10" s="181">
        <v>40</v>
      </c>
      <c r="K10" s="217">
        <v>23</v>
      </c>
      <c r="L10" s="190">
        <v>30</v>
      </c>
      <c r="M10" s="215"/>
      <c r="N10" s="216">
        <v>43</v>
      </c>
      <c r="O10" s="241"/>
      <c r="P10" s="215">
        <v>1</v>
      </c>
      <c r="Q10" s="77">
        <v>11</v>
      </c>
      <c r="R10" s="216"/>
      <c r="S10" s="241"/>
      <c r="T10" s="215"/>
      <c r="U10" s="216"/>
      <c r="V10" s="241"/>
      <c r="W10" s="218">
        <f t="shared" si="1"/>
        <v>148</v>
      </c>
    </row>
    <row r="11" spans="1:23">
      <c r="A11" s="218">
        <v>7</v>
      </c>
      <c r="B11" s="204">
        <v>1985</v>
      </c>
      <c r="C11" s="79" t="s">
        <v>19</v>
      </c>
      <c r="D11" s="79" t="s">
        <v>20</v>
      </c>
      <c r="E11" s="79" t="s">
        <v>32</v>
      </c>
      <c r="F11" s="79" t="s">
        <v>27</v>
      </c>
      <c r="G11" s="80" t="str">
        <f t="shared" si="2"/>
        <v>59-</v>
      </c>
      <c r="H11" s="77">
        <f t="shared" si="0"/>
        <v>41</v>
      </c>
      <c r="I11" s="214">
        <v>2</v>
      </c>
      <c r="J11" s="181">
        <v>50</v>
      </c>
      <c r="K11" s="217">
        <v>35</v>
      </c>
      <c r="L11" s="190"/>
      <c r="M11" s="215"/>
      <c r="N11" s="216"/>
      <c r="O11" s="241"/>
      <c r="P11" s="215">
        <v>30</v>
      </c>
      <c r="Q11" s="77"/>
      <c r="R11" s="216">
        <v>25</v>
      </c>
      <c r="S11" s="241"/>
      <c r="T11" s="215"/>
      <c r="U11" s="216"/>
      <c r="V11" s="241"/>
      <c r="W11" s="218">
        <f t="shared" si="1"/>
        <v>140</v>
      </c>
    </row>
    <row r="12" spans="1:23">
      <c r="A12" s="218">
        <v>8</v>
      </c>
      <c r="B12" s="232"/>
      <c r="C12" s="79" t="s">
        <v>94</v>
      </c>
      <c r="D12" s="79" t="s">
        <v>95</v>
      </c>
      <c r="E12" s="79" t="s">
        <v>96</v>
      </c>
      <c r="F12" s="79" t="s">
        <v>27</v>
      </c>
      <c r="G12" s="80" t="str">
        <f t="shared" si="2"/>
        <v>60+</v>
      </c>
      <c r="H12" s="80">
        <v>64</v>
      </c>
      <c r="I12" s="214">
        <v>1</v>
      </c>
      <c r="J12" s="181"/>
      <c r="K12" s="217"/>
      <c r="L12" s="190"/>
      <c r="M12" s="215"/>
      <c r="N12" s="216"/>
      <c r="O12" s="241">
        <v>100</v>
      </c>
      <c r="P12" s="215"/>
      <c r="Q12" s="77"/>
      <c r="R12" s="216"/>
      <c r="S12" s="241"/>
      <c r="T12" s="215"/>
      <c r="U12" s="216"/>
      <c r="V12" s="241"/>
      <c r="W12" s="218">
        <f t="shared" si="1"/>
        <v>100</v>
      </c>
    </row>
    <row r="13" spans="1:23">
      <c r="A13" s="218">
        <v>9</v>
      </c>
      <c r="B13" s="204">
        <v>1973</v>
      </c>
      <c r="C13" s="79" t="s">
        <v>66</v>
      </c>
      <c r="D13" s="79" t="s">
        <v>67</v>
      </c>
      <c r="E13" s="79" t="s">
        <v>68</v>
      </c>
      <c r="F13" s="79" t="s">
        <v>27</v>
      </c>
      <c r="G13" s="80" t="str">
        <f t="shared" si="2"/>
        <v>59-</v>
      </c>
      <c r="H13" s="77">
        <f>(2026-B13)</f>
        <v>53</v>
      </c>
      <c r="I13" s="214">
        <v>1</v>
      </c>
      <c r="J13" s="218"/>
      <c r="K13" s="217">
        <v>25</v>
      </c>
      <c r="L13" s="237">
        <v>25</v>
      </c>
      <c r="M13" s="213"/>
      <c r="N13" s="230"/>
      <c r="O13" s="242"/>
      <c r="P13" s="219">
        <v>12</v>
      </c>
      <c r="Q13" s="77">
        <v>20</v>
      </c>
      <c r="R13" s="216">
        <v>11</v>
      </c>
      <c r="S13" s="241"/>
      <c r="T13" s="215"/>
      <c r="U13" s="216"/>
      <c r="V13" s="241"/>
      <c r="W13" s="218">
        <f t="shared" si="1"/>
        <v>93</v>
      </c>
    </row>
    <row r="14" spans="1:23">
      <c r="A14" s="218">
        <v>10</v>
      </c>
      <c r="B14" s="232"/>
      <c r="C14" s="76" t="s">
        <v>97</v>
      </c>
      <c r="D14" s="76" t="s">
        <v>98</v>
      </c>
      <c r="E14" s="76" t="s">
        <v>99</v>
      </c>
      <c r="F14" s="76" t="s">
        <v>27</v>
      </c>
      <c r="G14" s="77" t="str">
        <f t="shared" si="2"/>
        <v>60+</v>
      </c>
      <c r="H14" s="77">
        <v>68</v>
      </c>
      <c r="I14" s="214">
        <v>1</v>
      </c>
      <c r="J14" s="181"/>
      <c r="K14" s="217"/>
      <c r="L14" s="190"/>
      <c r="M14" s="215"/>
      <c r="N14" s="216"/>
      <c r="O14" s="241">
        <v>85</v>
      </c>
      <c r="P14" s="215"/>
      <c r="Q14" s="77"/>
      <c r="R14" s="216"/>
      <c r="S14" s="241"/>
      <c r="T14" s="215"/>
      <c r="U14" s="216"/>
      <c r="V14" s="241"/>
      <c r="W14" s="218">
        <f t="shared" si="1"/>
        <v>85</v>
      </c>
    </row>
    <row r="15" spans="1:23">
      <c r="A15" s="218">
        <v>10</v>
      </c>
      <c r="B15" s="204"/>
      <c r="C15" s="76" t="s">
        <v>199</v>
      </c>
      <c r="D15" s="76" t="s">
        <v>67</v>
      </c>
      <c r="E15" s="76" t="s">
        <v>200</v>
      </c>
      <c r="F15" s="76" t="s">
        <v>27</v>
      </c>
      <c r="G15" s="77" t="str">
        <f t="shared" si="2"/>
        <v>59-</v>
      </c>
      <c r="H15" s="77">
        <v>56</v>
      </c>
      <c r="I15" s="214"/>
      <c r="J15" s="181"/>
      <c r="K15" s="217"/>
      <c r="L15" s="190"/>
      <c r="M15" s="215"/>
      <c r="N15" s="216"/>
      <c r="O15" s="241"/>
      <c r="P15" s="215"/>
      <c r="Q15" s="77"/>
      <c r="R15" s="216"/>
      <c r="S15" s="241">
        <v>85</v>
      </c>
      <c r="T15" s="215"/>
      <c r="U15" s="216"/>
      <c r="V15" s="241"/>
      <c r="W15" s="218">
        <f t="shared" si="1"/>
        <v>85</v>
      </c>
    </row>
    <row r="16" spans="1:23">
      <c r="A16" s="218">
        <v>12</v>
      </c>
      <c r="B16" s="232">
        <v>1982</v>
      </c>
      <c r="C16" s="76" t="s">
        <v>88</v>
      </c>
      <c r="D16" s="76" t="s">
        <v>89</v>
      </c>
      <c r="E16" s="76" t="s">
        <v>16</v>
      </c>
      <c r="F16" s="76" t="s">
        <v>33</v>
      </c>
      <c r="G16" s="77" t="s">
        <v>36</v>
      </c>
      <c r="H16" s="77">
        <f>(2026-B16)</f>
        <v>44</v>
      </c>
      <c r="I16" s="214">
        <v>1</v>
      </c>
      <c r="J16" s="181"/>
      <c r="K16" s="217"/>
      <c r="L16" s="190"/>
      <c r="M16" s="215">
        <v>35</v>
      </c>
      <c r="N16" s="216">
        <v>35</v>
      </c>
      <c r="O16" s="241"/>
      <c r="P16" s="215">
        <v>1</v>
      </c>
      <c r="Q16" s="77">
        <v>5</v>
      </c>
      <c r="R16" s="216">
        <v>7</v>
      </c>
      <c r="S16" s="241"/>
      <c r="T16" s="215"/>
      <c r="U16" s="216"/>
      <c r="V16" s="241"/>
      <c r="W16" s="218">
        <f t="shared" si="1"/>
        <v>83</v>
      </c>
    </row>
    <row r="17" spans="1:23">
      <c r="A17" s="218">
        <v>13</v>
      </c>
      <c r="B17" s="232">
        <v>1981</v>
      </c>
      <c r="C17" s="76" t="s">
        <v>48</v>
      </c>
      <c r="D17" s="76" t="s">
        <v>49</v>
      </c>
      <c r="E17" s="76" t="s">
        <v>16</v>
      </c>
      <c r="F17" s="76" t="s">
        <v>33</v>
      </c>
      <c r="G17" s="77" t="str">
        <f>IF(H17&lt;60, "59-", "60+")</f>
        <v>59-</v>
      </c>
      <c r="H17" s="77">
        <f>(2026-B17)</f>
        <v>45</v>
      </c>
      <c r="I17" s="214">
        <v>1</v>
      </c>
      <c r="J17" s="181">
        <v>45</v>
      </c>
      <c r="K17" s="217"/>
      <c r="L17" s="190"/>
      <c r="M17" s="215"/>
      <c r="N17" s="216"/>
      <c r="O17" s="241">
        <v>32</v>
      </c>
      <c r="P17" s="215"/>
      <c r="Q17" s="77"/>
      <c r="R17" s="216"/>
      <c r="S17" s="241"/>
      <c r="T17" s="215"/>
      <c r="U17" s="216"/>
      <c r="V17" s="241"/>
      <c r="W17" s="218">
        <f t="shared" si="1"/>
        <v>77</v>
      </c>
    </row>
    <row r="18" spans="1:23">
      <c r="A18" s="218">
        <v>14</v>
      </c>
      <c r="B18" s="232">
        <v>1967</v>
      </c>
      <c r="C18" s="76" t="s">
        <v>160</v>
      </c>
      <c r="D18" s="76" t="s">
        <v>17</v>
      </c>
      <c r="E18" s="76" t="s">
        <v>76</v>
      </c>
      <c r="F18" s="76" t="s">
        <v>27</v>
      </c>
      <c r="G18" s="77" t="str">
        <f>IF(H18&lt;60, "59-", "60+")</f>
        <v>59-</v>
      </c>
      <c r="H18" s="77">
        <f>(2026-B18)</f>
        <v>59</v>
      </c>
      <c r="I18" s="214"/>
      <c r="J18" s="181"/>
      <c r="K18" s="217"/>
      <c r="L18" s="190"/>
      <c r="M18" s="215"/>
      <c r="N18" s="216"/>
      <c r="O18" s="241"/>
      <c r="P18" s="215">
        <v>18</v>
      </c>
      <c r="Q18" s="77">
        <v>35</v>
      </c>
      <c r="R18" s="216">
        <v>20</v>
      </c>
      <c r="S18" s="241"/>
      <c r="T18" s="215"/>
      <c r="U18" s="216"/>
      <c r="V18" s="241"/>
      <c r="W18" s="218">
        <f t="shared" si="1"/>
        <v>73</v>
      </c>
    </row>
    <row r="19" spans="1:23">
      <c r="A19" s="218">
        <v>15</v>
      </c>
      <c r="B19" s="204">
        <v>1975</v>
      </c>
      <c r="C19" s="79" t="s">
        <v>161</v>
      </c>
      <c r="D19" s="79" t="s">
        <v>162</v>
      </c>
      <c r="E19" s="79" t="s">
        <v>15</v>
      </c>
      <c r="F19" s="79" t="s">
        <v>27</v>
      </c>
      <c r="G19" s="80" t="str">
        <f>IF(H19&lt;60, "59-", "60+")</f>
        <v>59-</v>
      </c>
      <c r="H19" s="80">
        <f>(2026-B19)</f>
        <v>51</v>
      </c>
      <c r="I19" s="214"/>
      <c r="J19" s="181"/>
      <c r="K19" s="217"/>
      <c r="L19" s="190"/>
      <c r="M19" s="215"/>
      <c r="N19" s="216"/>
      <c r="O19" s="241"/>
      <c r="P19" s="215">
        <v>16</v>
      </c>
      <c r="Q19" s="77">
        <v>43</v>
      </c>
      <c r="R19" s="216">
        <v>13</v>
      </c>
      <c r="S19" s="241"/>
      <c r="T19" s="215"/>
      <c r="U19" s="216"/>
      <c r="V19" s="241"/>
      <c r="W19" s="218">
        <f t="shared" si="1"/>
        <v>72</v>
      </c>
    </row>
    <row r="20" spans="1:23">
      <c r="A20" s="218">
        <v>16</v>
      </c>
      <c r="B20" s="232"/>
      <c r="C20" s="79" t="s">
        <v>100</v>
      </c>
      <c r="D20" s="79" t="s">
        <v>101</v>
      </c>
      <c r="E20" s="79" t="s">
        <v>102</v>
      </c>
      <c r="F20" s="79" t="s">
        <v>33</v>
      </c>
      <c r="G20" s="80" t="str">
        <f>IF(H20&lt;60, "59-", "60+")</f>
        <v>59-</v>
      </c>
      <c r="H20" s="80">
        <v>48</v>
      </c>
      <c r="I20" s="214"/>
      <c r="J20" s="181"/>
      <c r="K20" s="217"/>
      <c r="L20" s="190"/>
      <c r="M20" s="215"/>
      <c r="N20" s="216"/>
      <c r="O20" s="241">
        <v>70</v>
      </c>
      <c r="P20" s="215"/>
      <c r="Q20" s="77"/>
      <c r="R20" s="216"/>
      <c r="S20" s="241"/>
      <c r="T20" s="215"/>
      <c r="U20" s="216"/>
      <c r="V20" s="241"/>
      <c r="W20" s="218">
        <f t="shared" si="1"/>
        <v>70</v>
      </c>
    </row>
    <row r="21" spans="1:23">
      <c r="A21" s="218">
        <v>16</v>
      </c>
      <c r="B21" s="233"/>
      <c r="C21" s="86" t="s">
        <v>201</v>
      </c>
      <c r="D21" s="86" t="s">
        <v>49</v>
      </c>
      <c r="E21" s="86" t="s">
        <v>16</v>
      </c>
      <c r="F21" s="86" t="s">
        <v>33</v>
      </c>
      <c r="G21" s="107" t="str">
        <f>IF(H21&lt;60, "59-", "60+")</f>
        <v>59-</v>
      </c>
      <c r="H21" s="80">
        <v>58</v>
      </c>
      <c r="I21" s="221"/>
      <c r="J21" s="177"/>
      <c r="K21" s="223"/>
      <c r="L21" s="224"/>
      <c r="M21" s="222"/>
      <c r="N21" s="176"/>
      <c r="O21" s="243"/>
      <c r="P21" s="222"/>
      <c r="Q21" s="173"/>
      <c r="R21" s="176"/>
      <c r="S21" s="243">
        <v>70</v>
      </c>
      <c r="T21" s="222"/>
      <c r="U21" s="176"/>
      <c r="V21" s="243"/>
      <c r="W21" s="227">
        <f t="shared" si="1"/>
        <v>70</v>
      </c>
    </row>
    <row r="22" spans="1:23">
      <c r="A22" s="218">
        <v>18</v>
      </c>
      <c r="B22" s="234">
        <v>1977</v>
      </c>
      <c r="C22" s="225" t="s">
        <v>85</v>
      </c>
      <c r="D22" s="225" t="s">
        <v>86</v>
      </c>
      <c r="E22" s="225" t="s">
        <v>87</v>
      </c>
      <c r="F22" s="225" t="s">
        <v>27</v>
      </c>
      <c r="G22" s="173" t="s">
        <v>36</v>
      </c>
      <c r="H22" s="77">
        <f>(2026-B22)</f>
        <v>49</v>
      </c>
      <c r="I22" s="221">
        <v>1</v>
      </c>
      <c r="J22" s="177"/>
      <c r="K22" s="223"/>
      <c r="L22" s="224"/>
      <c r="M22" s="222">
        <v>43</v>
      </c>
      <c r="N22" s="176">
        <v>25</v>
      </c>
      <c r="O22" s="243"/>
      <c r="P22" s="222"/>
      <c r="Q22" s="173"/>
      <c r="R22" s="176"/>
      <c r="S22" s="243"/>
      <c r="T22" s="222"/>
      <c r="U22" s="176"/>
      <c r="V22" s="243"/>
      <c r="W22" s="218">
        <f t="shared" si="1"/>
        <v>68</v>
      </c>
    </row>
    <row r="23" spans="1:23">
      <c r="A23" s="218">
        <v>19</v>
      </c>
      <c r="B23" s="234">
        <v>1974</v>
      </c>
      <c r="C23" s="225" t="s">
        <v>13</v>
      </c>
      <c r="D23" s="225" t="s">
        <v>14</v>
      </c>
      <c r="E23" s="225" t="s">
        <v>15</v>
      </c>
      <c r="F23" s="225" t="s">
        <v>27</v>
      </c>
      <c r="G23" s="173" t="str">
        <f>IF(H23&lt;60, "59-", "60+")</f>
        <v>59-</v>
      </c>
      <c r="H23" s="77">
        <f>(2026-B23)</f>
        <v>52</v>
      </c>
      <c r="I23" s="221">
        <v>1</v>
      </c>
      <c r="J23" s="177">
        <v>36</v>
      </c>
      <c r="K23" s="223"/>
      <c r="L23" s="224"/>
      <c r="M23" s="222"/>
      <c r="N23" s="176"/>
      <c r="O23" s="243"/>
      <c r="P23" s="222">
        <v>2</v>
      </c>
      <c r="Q23" s="173">
        <v>13</v>
      </c>
      <c r="R23" s="176">
        <v>10</v>
      </c>
      <c r="S23" s="243"/>
      <c r="T23" s="222"/>
      <c r="U23" s="176"/>
      <c r="V23" s="243"/>
      <c r="W23" s="218">
        <f t="shared" si="1"/>
        <v>61</v>
      </c>
    </row>
    <row r="24" spans="1:23">
      <c r="A24" s="218">
        <v>20</v>
      </c>
      <c r="B24" s="234">
        <v>1953</v>
      </c>
      <c r="C24" s="225" t="s">
        <v>29</v>
      </c>
      <c r="D24" s="225" t="s">
        <v>30</v>
      </c>
      <c r="E24" s="225" t="s">
        <v>31</v>
      </c>
      <c r="F24" s="225" t="s">
        <v>27</v>
      </c>
      <c r="G24" s="173" t="str">
        <f>IF(H24&lt;60, "59-", "60+")</f>
        <v>60+</v>
      </c>
      <c r="H24" s="77">
        <f>(2026-B24)</f>
        <v>73</v>
      </c>
      <c r="I24" s="221">
        <v>1</v>
      </c>
      <c r="J24" s="177">
        <v>60</v>
      </c>
      <c r="K24" s="223"/>
      <c r="L24" s="224"/>
      <c r="M24" s="222"/>
      <c r="N24" s="176"/>
      <c r="O24" s="243"/>
      <c r="P24" s="222"/>
      <c r="Q24" s="173"/>
      <c r="R24" s="176"/>
      <c r="S24" s="243"/>
      <c r="T24" s="222"/>
      <c r="U24" s="176"/>
      <c r="V24" s="243"/>
      <c r="W24" s="227">
        <f t="shared" si="1"/>
        <v>60</v>
      </c>
    </row>
    <row r="25" spans="1:23">
      <c r="A25" s="218">
        <v>21</v>
      </c>
      <c r="B25" s="234"/>
      <c r="C25" s="225" t="s">
        <v>103</v>
      </c>
      <c r="D25" s="225" t="s">
        <v>104</v>
      </c>
      <c r="E25" s="225" t="s">
        <v>96</v>
      </c>
      <c r="F25" s="225" t="s">
        <v>27</v>
      </c>
      <c r="G25" s="173" t="str">
        <f>IF(H25&lt;60, "59-", "60+")</f>
        <v>59-</v>
      </c>
      <c r="H25" s="77">
        <v>32</v>
      </c>
      <c r="I25" s="221"/>
      <c r="J25" s="177"/>
      <c r="K25" s="223"/>
      <c r="L25" s="224"/>
      <c r="M25" s="222"/>
      <c r="N25" s="176"/>
      <c r="O25" s="243">
        <v>60</v>
      </c>
      <c r="P25" s="222"/>
      <c r="Q25" s="173"/>
      <c r="R25" s="176"/>
      <c r="S25" s="243"/>
      <c r="T25" s="222"/>
      <c r="U25" s="176"/>
      <c r="V25" s="243"/>
      <c r="W25" s="218">
        <f t="shared" si="1"/>
        <v>60</v>
      </c>
    </row>
    <row r="26" spans="1:23">
      <c r="A26" s="218">
        <v>21</v>
      </c>
      <c r="B26" s="233"/>
      <c r="C26" s="225" t="s">
        <v>202</v>
      </c>
      <c r="D26" s="225" t="s">
        <v>17</v>
      </c>
      <c r="E26" s="225" t="s">
        <v>203</v>
      </c>
      <c r="F26" s="225" t="s">
        <v>27</v>
      </c>
      <c r="G26" s="173" t="str">
        <f>IF(H26&lt;60, "59-", "60+")</f>
        <v>59-</v>
      </c>
      <c r="H26" s="77">
        <v>55</v>
      </c>
      <c r="I26" s="221"/>
      <c r="J26" s="177"/>
      <c r="K26" s="223"/>
      <c r="L26" s="224"/>
      <c r="M26" s="222"/>
      <c r="N26" s="176"/>
      <c r="O26" s="243"/>
      <c r="P26" s="222"/>
      <c r="Q26" s="173"/>
      <c r="R26" s="176"/>
      <c r="S26" s="243">
        <v>60</v>
      </c>
      <c r="T26" s="222"/>
      <c r="U26" s="176"/>
      <c r="V26" s="243"/>
      <c r="W26" s="218">
        <f t="shared" si="1"/>
        <v>60</v>
      </c>
    </row>
    <row r="27" spans="1:23">
      <c r="A27" s="218">
        <v>23</v>
      </c>
      <c r="B27" s="233">
        <v>1975</v>
      </c>
      <c r="C27" s="86" t="s">
        <v>69</v>
      </c>
      <c r="D27" s="86" t="s">
        <v>70</v>
      </c>
      <c r="E27" s="86" t="s">
        <v>71</v>
      </c>
      <c r="F27" s="86" t="s">
        <v>27</v>
      </c>
      <c r="G27" s="107" t="str">
        <f>IF(H27&lt;60, "59-", "60+")</f>
        <v>59-</v>
      </c>
      <c r="H27" s="226">
        <f>(2026-B27)</f>
        <v>51</v>
      </c>
      <c r="I27" s="221">
        <v>1</v>
      </c>
      <c r="J27" s="227"/>
      <c r="K27" s="223">
        <v>20</v>
      </c>
      <c r="L27" s="238">
        <v>23</v>
      </c>
      <c r="M27" s="220"/>
      <c r="N27" s="247"/>
      <c r="O27" s="244"/>
      <c r="P27" s="228">
        <v>7</v>
      </c>
      <c r="Q27" s="173"/>
      <c r="R27" s="176">
        <v>9</v>
      </c>
      <c r="S27" s="243"/>
      <c r="T27" s="222"/>
      <c r="U27" s="176"/>
      <c r="V27" s="243"/>
      <c r="W27" s="227">
        <f t="shared" si="1"/>
        <v>59</v>
      </c>
    </row>
    <row r="28" spans="1:23">
      <c r="A28" s="218">
        <v>24</v>
      </c>
      <c r="B28" s="232">
        <v>1974</v>
      </c>
      <c r="C28" s="76" t="s">
        <v>90</v>
      </c>
      <c r="D28" s="76" t="s">
        <v>91</v>
      </c>
      <c r="E28" s="76" t="s">
        <v>47</v>
      </c>
      <c r="F28" s="76" t="s">
        <v>33</v>
      </c>
      <c r="G28" s="77" t="s">
        <v>36</v>
      </c>
      <c r="H28" s="77">
        <f>(2026-B28)</f>
        <v>52</v>
      </c>
      <c r="I28" s="214">
        <v>1</v>
      </c>
      <c r="J28" s="181"/>
      <c r="K28" s="217"/>
      <c r="L28" s="190"/>
      <c r="M28" s="215">
        <v>30</v>
      </c>
      <c r="N28" s="216">
        <v>23</v>
      </c>
      <c r="O28" s="241"/>
      <c r="P28" s="215">
        <v>1</v>
      </c>
      <c r="Q28" s="77">
        <v>1</v>
      </c>
      <c r="R28" s="216"/>
      <c r="S28" s="241"/>
      <c r="T28" s="215"/>
      <c r="U28" s="216"/>
      <c r="V28" s="241"/>
      <c r="W28" s="218">
        <f t="shared" si="1"/>
        <v>55</v>
      </c>
    </row>
    <row r="29" spans="1:23">
      <c r="A29" s="218">
        <v>25</v>
      </c>
      <c r="B29" s="232"/>
      <c r="C29" s="79" t="s">
        <v>105</v>
      </c>
      <c r="D29" s="79" t="s">
        <v>106</v>
      </c>
      <c r="E29" s="79" t="s">
        <v>107</v>
      </c>
      <c r="F29" s="79" t="s">
        <v>27</v>
      </c>
      <c r="G29" s="80" t="str">
        <f t="shared" ref="G29:G39" si="3">IF(H29&lt;60, "59-", "60+")</f>
        <v>59-</v>
      </c>
      <c r="H29" s="80">
        <v>48</v>
      </c>
      <c r="I29" s="214"/>
      <c r="J29" s="181"/>
      <c r="K29" s="217"/>
      <c r="L29" s="190"/>
      <c r="M29" s="215"/>
      <c r="N29" s="216"/>
      <c r="O29" s="241">
        <v>50</v>
      </c>
      <c r="P29" s="215"/>
      <c r="Q29" s="77"/>
      <c r="R29" s="216"/>
      <c r="S29" s="241"/>
      <c r="T29" s="215"/>
      <c r="U29" s="216"/>
      <c r="V29" s="241"/>
      <c r="W29" s="218">
        <f t="shared" si="1"/>
        <v>50</v>
      </c>
    </row>
    <row r="30" spans="1:23">
      <c r="A30" s="218">
        <v>25</v>
      </c>
      <c r="B30" s="204">
        <v>1956</v>
      </c>
      <c r="C30" s="79" t="s">
        <v>151</v>
      </c>
      <c r="D30" s="79" t="s">
        <v>152</v>
      </c>
      <c r="E30" s="79" t="s">
        <v>153</v>
      </c>
      <c r="F30" s="79" t="s">
        <v>27</v>
      </c>
      <c r="G30" s="80" t="str">
        <f t="shared" si="3"/>
        <v>60+</v>
      </c>
      <c r="H30" s="80">
        <f>(2026-B30)</f>
        <v>70</v>
      </c>
      <c r="I30" s="214"/>
      <c r="J30" s="181"/>
      <c r="K30" s="217"/>
      <c r="L30" s="190"/>
      <c r="M30" s="215"/>
      <c r="N30" s="216"/>
      <c r="O30" s="241"/>
      <c r="P30" s="215">
        <v>50</v>
      </c>
      <c r="Q30" s="77"/>
      <c r="R30" s="216"/>
      <c r="S30" s="241"/>
      <c r="T30" s="215"/>
      <c r="U30" s="216"/>
      <c r="V30" s="241"/>
      <c r="W30" s="218">
        <f t="shared" si="1"/>
        <v>50</v>
      </c>
    </row>
    <row r="31" spans="1:23">
      <c r="A31" s="218">
        <v>25</v>
      </c>
      <c r="B31" s="204">
        <v>1969</v>
      </c>
      <c r="C31" s="79" t="s">
        <v>158</v>
      </c>
      <c r="D31" s="79" t="s">
        <v>159</v>
      </c>
      <c r="E31" s="79" t="s">
        <v>82</v>
      </c>
      <c r="F31" s="79" t="s">
        <v>27</v>
      </c>
      <c r="G31" s="80" t="str">
        <f t="shared" si="3"/>
        <v>59-</v>
      </c>
      <c r="H31" s="80">
        <f>(2026-B31)</f>
        <v>57</v>
      </c>
      <c r="I31" s="214"/>
      <c r="J31" s="181"/>
      <c r="K31" s="217"/>
      <c r="L31" s="190"/>
      <c r="M31" s="215"/>
      <c r="N31" s="216"/>
      <c r="O31" s="241"/>
      <c r="P31" s="215">
        <v>20</v>
      </c>
      <c r="Q31" s="77">
        <v>30</v>
      </c>
      <c r="R31" s="216"/>
      <c r="S31" s="241"/>
      <c r="T31" s="215"/>
      <c r="U31" s="216"/>
      <c r="V31" s="241"/>
      <c r="W31" s="218">
        <f t="shared" si="1"/>
        <v>50</v>
      </c>
    </row>
    <row r="32" spans="1:23">
      <c r="A32" s="218">
        <v>25</v>
      </c>
      <c r="B32" s="204">
        <v>1966</v>
      </c>
      <c r="C32" s="79" t="s">
        <v>191</v>
      </c>
      <c r="D32" s="79" t="s">
        <v>192</v>
      </c>
      <c r="E32" s="79" t="s">
        <v>172</v>
      </c>
      <c r="F32" s="79" t="s">
        <v>27</v>
      </c>
      <c r="G32" s="80" t="str">
        <f t="shared" si="3"/>
        <v>60+</v>
      </c>
      <c r="H32" s="80">
        <f>(2026-B32)</f>
        <v>60</v>
      </c>
      <c r="I32" s="214"/>
      <c r="J32" s="181"/>
      <c r="K32" s="217"/>
      <c r="L32" s="190"/>
      <c r="M32" s="215"/>
      <c r="N32" s="216"/>
      <c r="O32" s="241"/>
      <c r="P32" s="215"/>
      <c r="Q32" s="77"/>
      <c r="R32" s="216">
        <v>50</v>
      </c>
      <c r="S32" s="241"/>
      <c r="T32" s="215"/>
      <c r="U32" s="216"/>
      <c r="V32" s="241"/>
      <c r="W32" s="218">
        <f t="shared" si="1"/>
        <v>50</v>
      </c>
    </row>
    <row r="33" spans="1:23">
      <c r="A33" s="218">
        <v>25</v>
      </c>
      <c r="B33" s="204"/>
      <c r="C33" s="79" t="s">
        <v>204</v>
      </c>
      <c r="D33" s="79" t="s">
        <v>205</v>
      </c>
      <c r="E33" s="79" t="s">
        <v>96</v>
      </c>
      <c r="F33" s="79" t="s">
        <v>33</v>
      </c>
      <c r="G33" s="80" t="str">
        <f t="shared" si="3"/>
        <v>59-</v>
      </c>
      <c r="H33" s="80">
        <v>58</v>
      </c>
      <c r="I33" s="214"/>
      <c r="J33" s="181"/>
      <c r="K33" s="217"/>
      <c r="L33" s="190"/>
      <c r="M33" s="215"/>
      <c r="N33" s="216"/>
      <c r="O33" s="241"/>
      <c r="P33" s="215"/>
      <c r="Q33" s="77"/>
      <c r="R33" s="216"/>
      <c r="S33" s="241">
        <v>50</v>
      </c>
      <c r="T33" s="215"/>
      <c r="U33" s="216"/>
      <c r="V33" s="241"/>
      <c r="W33" s="218">
        <f t="shared" si="1"/>
        <v>50</v>
      </c>
    </row>
    <row r="34" spans="1:23">
      <c r="A34" s="218">
        <v>30</v>
      </c>
      <c r="B34" s="232">
        <v>1954</v>
      </c>
      <c r="C34" s="76" t="s">
        <v>126</v>
      </c>
      <c r="D34" s="76" t="s">
        <v>154</v>
      </c>
      <c r="E34" s="76" t="s">
        <v>169</v>
      </c>
      <c r="F34" s="76" t="s">
        <v>27</v>
      </c>
      <c r="G34" s="77" t="str">
        <f t="shared" si="3"/>
        <v>60+</v>
      </c>
      <c r="H34" s="77">
        <f>(2026-B34)</f>
        <v>72</v>
      </c>
      <c r="I34" s="214"/>
      <c r="J34" s="181"/>
      <c r="K34" s="217"/>
      <c r="L34" s="190"/>
      <c r="M34" s="215"/>
      <c r="N34" s="216"/>
      <c r="O34" s="241"/>
      <c r="P34" s="215">
        <v>11</v>
      </c>
      <c r="Q34" s="77">
        <v>15</v>
      </c>
      <c r="R34" s="216">
        <v>23</v>
      </c>
      <c r="S34" s="241"/>
      <c r="T34" s="215"/>
      <c r="U34" s="216"/>
      <c r="V34" s="241"/>
      <c r="W34" s="218">
        <f t="shared" si="1"/>
        <v>49</v>
      </c>
    </row>
    <row r="35" spans="1:23">
      <c r="A35" s="218">
        <v>31</v>
      </c>
      <c r="B35" s="232">
        <v>1963</v>
      </c>
      <c r="C35" s="76" t="s">
        <v>166</v>
      </c>
      <c r="D35" s="76" t="s">
        <v>167</v>
      </c>
      <c r="E35" s="76" t="s">
        <v>168</v>
      </c>
      <c r="F35" s="76" t="s">
        <v>33</v>
      </c>
      <c r="G35" s="77" t="str">
        <f t="shared" si="3"/>
        <v>60+</v>
      </c>
      <c r="H35" s="77">
        <f>(2026-B35)</f>
        <v>63</v>
      </c>
      <c r="I35" s="214"/>
      <c r="J35" s="181"/>
      <c r="K35" s="217"/>
      <c r="L35" s="190"/>
      <c r="M35" s="215"/>
      <c r="N35" s="216"/>
      <c r="O35" s="241"/>
      <c r="P35" s="215">
        <v>13</v>
      </c>
      <c r="Q35" s="77"/>
      <c r="R35" s="216">
        <v>35</v>
      </c>
      <c r="S35" s="241"/>
      <c r="T35" s="215"/>
      <c r="U35" s="216"/>
      <c r="V35" s="241"/>
      <c r="W35" s="218">
        <f t="shared" si="1"/>
        <v>48</v>
      </c>
    </row>
    <row r="36" spans="1:23">
      <c r="A36" s="218">
        <v>32</v>
      </c>
      <c r="B36" s="232"/>
      <c r="C36" s="76" t="s">
        <v>108</v>
      </c>
      <c r="D36" s="76" t="s">
        <v>10</v>
      </c>
      <c r="E36" s="76" t="s">
        <v>96</v>
      </c>
      <c r="F36" s="76" t="s">
        <v>27</v>
      </c>
      <c r="G36" s="77" t="str">
        <f t="shared" si="3"/>
        <v>59-</v>
      </c>
      <c r="H36" s="77">
        <v>48</v>
      </c>
      <c r="I36" s="214"/>
      <c r="J36" s="181"/>
      <c r="K36" s="217"/>
      <c r="L36" s="190"/>
      <c r="M36" s="215"/>
      <c r="N36" s="216"/>
      <c r="O36" s="241">
        <v>45</v>
      </c>
      <c r="P36" s="215"/>
      <c r="Q36" s="77"/>
      <c r="R36" s="216"/>
      <c r="S36" s="241"/>
      <c r="T36" s="215"/>
      <c r="U36" s="216"/>
      <c r="V36" s="241"/>
      <c r="W36" s="218">
        <f t="shared" si="1"/>
        <v>45</v>
      </c>
    </row>
    <row r="37" spans="1:23">
      <c r="A37" s="218">
        <v>32</v>
      </c>
      <c r="B37" s="204"/>
      <c r="C37" s="76" t="s">
        <v>66</v>
      </c>
      <c r="D37" s="76" t="s">
        <v>206</v>
      </c>
      <c r="E37" s="76" t="s">
        <v>16</v>
      </c>
      <c r="F37" s="76" t="s">
        <v>33</v>
      </c>
      <c r="G37" s="77" t="str">
        <f t="shared" si="3"/>
        <v>59-</v>
      </c>
      <c r="H37" s="77">
        <v>44</v>
      </c>
      <c r="I37" s="214"/>
      <c r="J37" s="181"/>
      <c r="K37" s="217"/>
      <c r="L37" s="190"/>
      <c r="M37" s="215"/>
      <c r="N37" s="216"/>
      <c r="O37" s="241"/>
      <c r="P37" s="215"/>
      <c r="Q37" s="77"/>
      <c r="R37" s="216"/>
      <c r="S37" s="241">
        <v>45</v>
      </c>
      <c r="T37" s="215"/>
      <c r="U37" s="216"/>
      <c r="V37" s="241"/>
      <c r="W37" s="218">
        <f t="shared" ref="W37:W68" si="4">SUM(J37:U37)</f>
        <v>45</v>
      </c>
    </row>
    <row r="38" spans="1:23">
      <c r="A38" s="218">
        <v>34</v>
      </c>
      <c r="B38" s="232">
        <v>1964</v>
      </c>
      <c r="C38" s="76" t="s">
        <v>83</v>
      </c>
      <c r="D38" s="76" t="s">
        <v>154</v>
      </c>
      <c r="E38" s="76" t="s">
        <v>155</v>
      </c>
      <c r="F38" s="76" t="s">
        <v>27</v>
      </c>
      <c r="G38" s="77" t="str">
        <f t="shared" si="3"/>
        <v>60+</v>
      </c>
      <c r="H38" s="77">
        <f>(2026-B38)</f>
        <v>62</v>
      </c>
      <c r="I38" s="214"/>
      <c r="J38" s="181"/>
      <c r="K38" s="217"/>
      <c r="L38" s="190"/>
      <c r="M38" s="215"/>
      <c r="N38" s="216"/>
      <c r="O38" s="241"/>
      <c r="P38" s="215">
        <v>43</v>
      </c>
      <c r="Q38" s="77"/>
      <c r="R38" s="216"/>
      <c r="S38" s="241"/>
      <c r="T38" s="215"/>
      <c r="U38" s="216"/>
      <c r="V38" s="241"/>
      <c r="W38" s="218">
        <f t="shared" si="4"/>
        <v>43</v>
      </c>
    </row>
    <row r="39" spans="1:23">
      <c r="A39" s="218">
        <v>34</v>
      </c>
      <c r="B39" s="232">
        <v>1977</v>
      </c>
      <c r="C39" s="76" t="s">
        <v>193</v>
      </c>
      <c r="D39" s="76" t="s">
        <v>127</v>
      </c>
      <c r="E39" s="76" t="s">
        <v>12</v>
      </c>
      <c r="F39" s="76" t="s">
        <v>27</v>
      </c>
      <c r="G39" s="77" t="str">
        <f t="shared" si="3"/>
        <v>59-</v>
      </c>
      <c r="H39" s="77">
        <f>(2026-B39)</f>
        <v>49</v>
      </c>
      <c r="I39" s="214"/>
      <c r="J39" s="181"/>
      <c r="K39" s="217"/>
      <c r="L39" s="190"/>
      <c r="M39" s="215"/>
      <c r="N39" s="216"/>
      <c r="O39" s="241"/>
      <c r="P39" s="215"/>
      <c r="Q39" s="77"/>
      <c r="R39" s="216">
        <v>43</v>
      </c>
      <c r="S39" s="241"/>
      <c r="T39" s="215"/>
      <c r="U39" s="216"/>
      <c r="V39" s="241"/>
      <c r="W39" s="218">
        <f t="shared" si="4"/>
        <v>43</v>
      </c>
    </row>
    <row r="40" spans="1:23">
      <c r="A40" s="218">
        <v>36</v>
      </c>
      <c r="B40" s="232">
        <v>1984</v>
      </c>
      <c r="C40" s="76" t="s">
        <v>92</v>
      </c>
      <c r="D40" s="76" t="s">
        <v>93</v>
      </c>
      <c r="E40" s="76" t="s">
        <v>11</v>
      </c>
      <c r="F40" s="76" t="s">
        <v>33</v>
      </c>
      <c r="G40" s="77" t="s">
        <v>36</v>
      </c>
      <c r="H40" s="77">
        <f>(2026-B40)</f>
        <v>42</v>
      </c>
      <c r="I40" s="214">
        <v>1</v>
      </c>
      <c r="J40" s="181"/>
      <c r="K40" s="217"/>
      <c r="L40" s="190"/>
      <c r="M40" s="215"/>
      <c r="N40" s="216">
        <v>30</v>
      </c>
      <c r="O40" s="241"/>
      <c r="P40" s="215">
        <v>1</v>
      </c>
      <c r="Q40" s="77">
        <v>8</v>
      </c>
      <c r="R40" s="216">
        <v>3</v>
      </c>
      <c r="S40" s="241"/>
      <c r="T40" s="215"/>
      <c r="U40" s="216"/>
      <c r="V40" s="241"/>
      <c r="W40" s="218">
        <f t="shared" si="4"/>
        <v>42</v>
      </c>
    </row>
    <row r="41" spans="1:23">
      <c r="A41" s="218">
        <v>36</v>
      </c>
      <c r="B41" s="204">
        <v>1985</v>
      </c>
      <c r="C41" s="79" t="s">
        <v>53</v>
      </c>
      <c r="D41" s="79" t="s">
        <v>54</v>
      </c>
      <c r="E41" s="79" t="s">
        <v>47</v>
      </c>
      <c r="F41" s="79" t="s">
        <v>27</v>
      </c>
      <c r="G41" s="80" t="str">
        <f t="shared" ref="G41:G87" si="5">IF(H41&lt;60, "59-", "60+")</f>
        <v>59-</v>
      </c>
      <c r="H41" s="77">
        <f>(2026-B41)</f>
        <v>41</v>
      </c>
      <c r="I41" s="214">
        <v>1</v>
      </c>
      <c r="J41" s="218">
        <v>29</v>
      </c>
      <c r="K41" s="217"/>
      <c r="L41" s="237"/>
      <c r="M41" s="213"/>
      <c r="N41" s="230"/>
      <c r="O41" s="242"/>
      <c r="P41" s="219">
        <v>5</v>
      </c>
      <c r="Q41" s="77">
        <v>4</v>
      </c>
      <c r="R41" s="216">
        <v>4</v>
      </c>
      <c r="S41" s="241"/>
      <c r="T41" s="215"/>
      <c r="U41" s="216"/>
      <c r="V41" s="241"/>
      <c r="W41" s="218">
        <f t="shared" si="4"/>
        <v>42</v>
      </c>
    </row>
    <row r="42" spans="1:23">
      <c r="A42" s="218">
        <v>38</v>
      </c>
      <c r="B42" s="232"/>
      <c r="C42" s="79" t="s">
        <v>109</v>
      </c>
      <c r="D42" s="79" t="s">
        <v>106</v>
      </c>
      <c r="E42" s="79" t="s">
        <v>16</v>
      </c>
      <c r="F42" s="79" t="s">
        <v>27</v>
      </c>
      <c r="G42" s="80" t="str">
        <f t="shared" si="5"/>
        <v>60+</v>
      </c>
      <c r="H42" s="80">
        <v>65</v>
      </c>
      <c r="I42" s="214"/>
      <c r="J42" s="181"/>
      <c r="K42" s="217"/>
      <c r="L42" s="190"/>
      <c r="M42" s="215"/>
      <c r="N42" s="216"/>
      <c r="O42" s="241">
        <v>40</v>
      </c>
      <c r="P42" s="215"/>
      <c r="Q42" s="77"/>
      <c r="R42" s="216"/>
      <c r="S42" s="241"/>
      <c r="T42" s="215"/>
      <c r="U42" s="216"/>
      <c r="V42" s="241"/>
      <c r="W42" s="218">
        <f t="shared" si="4"/>
        <v>40</v>
      </c>
    </row>
    <row r="43" spans="1:23">
      <c r="A43" s="218">
        <v>38</v>
      </c>
      <c r="B43" s="204"/>
      <c r="C43" s="79" t="s">
        <v>207</v>
      </c>
      <c r="D43" s="79" t="s">
        <v>208</v>
      </c>
      <c r="E43" s="79" t="s">
        <v>96</v>
      </c>
      <c r="F43" s="79" t="s">
        <v>33</v>
      </c>
      <c r="G43" s="80" t="str">
        <f t="shared" si="5"/>
        <v>59-</v>
      </c>
      <c r="H43" s="80">
        <v>54</v>
      </c>
      <c r="I43" s="214"/>
      <c r="J43" s="181"/>
      <c r="K43" s="217"/>
      <c r="L43" s="190"/>
      <c r="M43" s="215"/>
      <c r="N43" s="216"/>
      <c r="O43" s="241"/>
      <c r="P43" s="215"/>
      <c r="Q43" s="77"/>
      <c r="R43" s="216"/>
      <c r="S43" s="241">
        <v>40</v>
      </c>
      <c r="T43" s="215"/>
      <c r="U43" s="216"/>
      <c r="V43" s="241"/>
      <c r="W43" s="218">
        <f t="shared" si="4"/>
        <v>40</v>
      </c>
    </row>
    <row r="44" spans="1:23">
      <c r="A44" s="218">
        <v>40</v>
      </c>
      <c r="B44" s="204">
        <v>1952</v>
      </c>
      <c r="C44" s="79" t="s">
        <v>74</v>
      </c>
      <c r="D44" s="79" t="s">
        <v>75</v>
      </c>
      <c r="E44" s="79" t="s">
        <v>76</v>
      </c>
      <c r="F44" s="79" t="s">
        <v>27</v>
      </c>
      <c r="G44" s="80" t="str">
        <f t="shared" si="5"/>
        <v>60+</v>
      </c>
      <c r="H44" s="77">
        <f>(2026-B44)</f>
        <v>74</v>
      </c>
      <c r="I44" s="214">
        <v>1</v>
      </c>
      <c r="J44" s="181"/>
      <c r="K44" s="217">
        <v>16</v>
      </c>
      <c r="L44" s="190">
        <v>20</v>
      </c>
      <c r="M44" s="215"/>
      <c r="N44" s="216"/>
      <c r="O44" s="241"/>
      <c r="P44" s="215">
        <v>1</v>
      </c>
      <c r="Q44" s="77">
        <v>2</v>
      </c>
      <c r="R44" s="216"/>
      <c r="S44" s="241"/>
      <c r="T44" s="215"/>
      <c r="U44" s="216"/>
      <c r="V44" s="241"/>
      <c r="W44" s="218">
        <f t="shared" si="4"/>
        <v>39</v>
      </c>
    </row>
    <row r="45" spans="1:23">
      <c r="A45" s="218">
        <v>41</v>
      </c>
      <c r="B45" s="232"/>
      <c r="C45" s="76" t="s">
        <v>110</v>
      </c>
      <c r="D45" s="76" t="s">
        <v>111</v>
      </c>
      <c r="E45" s="76" t="s">
        <v>112</v>
      </c>
      <c r="F45" s="76" t="s">
        <v>27</v>
      </c>
      <c r="G45" s="77" t="str">
        <f t="shared" si="5"/>
        <v>59-</v>
      </c>
      <c r="H45" s="77">
        <v>56</v>
      </c>
      <c r="I45" s="214"/>
      <c r="J45" s="181"/>
      <c r="K45" s="217"/>
      <c r="L45" s="190"/>
      <c r="M45" s="215"/>
      <c r="N45" s="216"/>
      <c r="O45" s="241">
        <v>36</v>
      </c>
      <c r="P45" s="215"/>
      <c r="Q45" s="77"/>
      <c r="R45" s="216"/>
      <c r="S45" s="241"/>
      <c r="T45" s="215"/>
      <c r="U45" s="216"/>
      <c r="V45" s="241"/>
      <c r="W45" s="218">
        <f t="shared" si="4"/>
        <v>36</v>
      </c>
    </row>
    <row r="46" spans="1:23">
      <c r="A46" s="218">
        <v>41</v>
      </c>
      <c r="B46" s="204">
        <v>1971</v>
      </c>
      <c r="C46" s="79" t="s">
        <v>170</v>
      </c>
      <c r="D46" s="79" t="s">
        <v>171</v>
      </c>
      <c r="E46" s="79" t="s">
        <v>172</v>
      </c>
      <c r="F46" s="79" t="s">
        <v>27</v>
      </c>
      <c r="G46" s="80" t="str">
        <f t="shared" si="5"/>
        <v>59-</v>
      </c>
      <c r="H46" s="80">
        <f>(2026-B46)</f>
        <v>55</v>
      </c>
      <c r="I46" s="214"/>
      <c r="J46" s="181"/>
      <c r="K46" s="217"/>
      <c r="L46" s="190"/>
      <c r="M46" s="215"/>
      <c r="N46" s="216"/>
      <c r="O46" s="241"/>
      <c r="P46" s="215">
        <v>10</v>
      </c>
      <c r="Q46" s="77">
        <v>16</v>
      </c>
      <c r="R46" s="216">
        <v>10</v>
      </c>
      <c r="S46" s="241"/>
      <c r="T46" s="215"/>
      <c r="U46" s="216"/>
      <c r="V46" s="241"/>
      <c r="W46" s="218">
        <f t="shared" si="4"/>
        <v>36</v>
      </c>
    </row>
    <row r="47" spans="1:23">
      <c r="A47" s="218">
        <v>41</v>
      </c>
      <c r="B47" s="204"/>
      <c r="C47" s="76" t="s">
        <v>187</v>
      </c>
      <c r="D47" s="76" t="s">
        <v>95</v>
      </c>
      <c r="E47" s="76" t="s">
        <v>65</v>
      </c>
      <c r="F47" s="76" t="s">
        <v>27</v>
      </c>
      <c r="G47" s="77" t="str">
        <f t="shared" si="5"/>
        <v>60+</v>
      </c>
      <c r="H47" s="77">
        <v>65</v>
      </c>
      <c r="I47" s="214"/>
      <c r="J47" s="181"/>
      <c r="K47" s="217"/>
      <c r="L47" s="190"/>
      <c r="M47" s="215"/>
      <c r="N47" s="216"/>
      <c r="O47" s="241"/>
      <c r="P47" s="215"/>
      <c r="Q47" s="77"/>
      <c r="R47" s="216"/>
      <c r="S47" s="241">
        <v>36</v>
      </c>
      <c r="T47" s="215"/>
      <c r="U47" s="216"/>
      <c r="V47" s="241"/>
      <c r="W47" s="218">
        <f t="shared" si="4"/>
        <v>36</v>
      </c>
    </row>
    <row r="48" spans="1:23">
      <c r="A48" s="218">
        <v>44</v>
      </c>
      <c r="B48" s="232">
        <v>1951</v>
      </c>
      <c r="C48" s="76" t="s">
        <v>72</v>
      </c>
      <c r="D48" s="76" t="s">
        <v>17</v>
      </c>
      <c r="E48" s="76" t="s">
        <v>73</v>
      </c>
      <c r="F48" s="76" t="s">
        <v>27</v>
      </c>
      <c r="G48" s="77" t="str">
        <f t="shared" si="5"/>
        <v>60+</v>
      </c>
      <c r="H48" s="77">
        <f>(2026-B48)</f>
        <v>75</v>
      </c>
      <c r="I48" s="214">
        <v>1</v>
      </c>
      <c r="J48" s="181"/>
      <c r="K48" s="217">
        <v>18</v>
      </c>
      <c r="L48" s="190"/>
      <c r="M48" s="215"/>
      <c r="N48" s="216"/>
      <c r="O48" s="241"/>
      <c r="P48" s="215">
        <v>1</v>
      </c>
      <c r="Q48" s="77">
        <v>10</v>
      </c>
      <c r="R48" s="216">
        <v>6</v>
      </c>
      <c r="S48" s="241"/>
      <c r="T48" s="215"/>
      <c r="U48" s="216"/>
      <c r="V48" s="241"/>
      <c r="W48" s="218">
        <f t="shared" si="4"/>
        <v>35</v>
      </c>
    </row>
    <row r="49" spans="1:23">
      <c r="A49" s="218">
        <v>45</v>
      </c>
      <c r="B49" s="204">
        <v>1972</v>
      </c>
      <c r="C49" s="79" t="s">
        <v>52</v>
      </c>
      <c r="D49" s="79" t="s">
        <v>14</v>
      </c>
      <c r="E49" s="79" t="s">
        <v>35</v>
      </c>
      <c r="F49" s="79" t="s">
        <v>27</v>
      </c>
      <c r="G49" s="80" t="str">
        <f t="shared" si="5"/>
        <v>59-</v>
      </c>
      <c r="H49" s="77">
        <f>(2026-B49)</f>
        <v>54</v>
      </c>
      <c r="I49" s="214">
        <v>1</v>
      </c>
      <c r="J49" s="181">
        <v>32</v>
      </c>
      <c r="K49" s="217"/>
      <c r="L49" s="190"/>
      <c r="M49" s="215"/>
      <c r="N49" s="216"/>
      <c r="O49" s="241"/>
      <c r="P49" s="215"/>
      <c r="Q49" s="77"/>
      <c r="R49" s="216"/>
      <c r="S49" s="241"/>
      <c r="T49" s="215"/>
      <c r="U49" s="216"/>
      <c r="V49" s="241"/>
      <c r="W49" s="218">
        <f t="shared" si="4"/>
        <v>32</v>
      </c>
    </row>
    <row r="50" spans="1:23">
      <c r="A50" s="218">
        <v>45</v>
      </c>
      <c r="B50" s="204"/>
      <c r="C50" s="79" t="s">
        <v>34</v>
      </c>
      <c r="D50" s="79" t="s">
        <v>17</v>
      </c>
      <c r="E50" s="79" t="s">
        <v>209</v>
      </c>
      <c r="F50" s="79" t="s">
        <v>27</v>
      </c>
      <c r="G50" s="80" t="str">
        <f t="shared" si="5"/>
        <v>60+</v>
      </c>
      <c r="H50" s="80">
        <v>64</v>
      </c>
      <c r="I50" s="214"/>
      <c r="J50" s="181"/>
      <c r="K50" s="217"/>
      <c r="L50" s="190"/>
      <c r="M50" s="215"/>
      <c r="N50" s="216"/>
      <c r="O50" s="241"/>
      <c r="P50" s="215"/>
      <c r="Q50" s="77"/>
      <c r="R50" s="216"/>
      <c r="S50" s="241">
        <v>32</v>
      </c>
      <c r="T50" s="215"/>
      <c r="U50" s="216"/>
      <c r="V50" s="241"/>
      <c r="W50" s="218">
        <f t="shared" si="4"/>
        <v>32</v>
      </c>
    </row>
    <row r="51" spans="1:23">
      <c r="A51" s="218">
        <v>47</v>
      </c>
      <c r="B51" s="232">
        <v>1981</v>
      </c>
      <c r="C51" s="76" t="s">
        <v>77</v>
      </c>
      <c r="D51" s="76" t="s">
        <v>78</v>
      </c>
      <c r="E51" s="76" t="s">
        <v>79</v>
      </c>
      <c r="F51" s="76" t="s">
        <v>33</v>
      </c>
      <c r="G51" s="77" t="str">
        <f t="shared" si="5"/>
        <v>59-</v>
      </c>
      <c r="H51" s="77">
        <f>(2026-B51)</f>
        <v>45</v>
      </c>
      <c r="I51" s="214">
        <v>1</v>
      </c>
      <c r="J51" s="181"/>
      <c r="K51" s="217">
        <v>15</v>
      </c>
      <c r="L51" s="190">
        <v>16</v>
      </c>
      <c r="M51" s="215"/>
      <c r="N51" s="216"/>
      <c r="O51" s="241"/>
      <c r="P51" s="215"/>
      <c r="Q51" s="77"/>
      <c r="R51" s="216"/>
      <c r="S51" s="241"/>
      <c r="T51" s="215"/>
      <c r="U51" s="216"/>
      <c r="V51" s="241"/>
      <c r="W51" s="218">
        <f t="shared" si="4"/>
        <v>31</v>
      </c>
    </row>
    <row r="52" spans="1:23">
      <c r="A52" s="218">
        <v>48</v>
      </c>
      <c r="B52" s="232">
        <v>1962</v>
      </c>
      <c r="C52" s="76" t="s">
        <v>34</v>
      </c>
      <c r="D52" s="76" t="s">
        <v>17</v>
      </c>
      <c r="E52" s="76" t="s">
        <v>35</v>
      </c>
      <c r="F52" s="76" t="s">
        <v>27</v>
      </c>
      <c r="G52" s="77" t="str">
        <f t="shared" si="5"/>
        <v>60+</v>
      </c>
      <c r="H52" s="77">
        <f>(2026-B52)</f>
        <v>64</v>
      </c>
      <c r="I52" s="214">
        <v>1</v>
      </c>
      <c r="J52" s="181">
        <v>30</v>
      </c>
      <c r="K52" s="217"/>
      <c r="L52" s="190"/>
      <c r="M52" s="215"/>
      <c r="N52" s="216"/>
      <c r="O52" s="241"/>
      <c r="P52" s="215"/>
      <c r="Q52" s="77"/>
      <c r="R52" s="216"/>
      <c r="S52" s="241"/>
      <c r="T52" s="215"/>
      <c r="U52" s="216"/>
      <c r="V52" s="241"/>
      <c r="W52" s="218">
        <f t="shared" si="4"/>
        <v>30</v>
      </c>
    </row>
    <row r="53" spans="1:23">
      <c r="A53" s="218">
        <v>48</v>
      </c>
      <c r="B53" s="232"/>
      <c r="C53" s="76" t="s">
        <v>113</v>
      </c>
      <c r="D53" s="76" t="s">
        <v>114</v>
      </c>
      <c r="E53" s="76" t="s">
        <v>115</v>
      </c>
      <c r="F53" s="76" t="s">
        <v>27</v>
      </c>
      <c r="G53" s="77" t="str">
        <f t="shared" si="5"/>
        <v>59-</v>
      </c>
      <c r="H53" s="77">
        <v>47</v>
      </c>
      <c r="I53" s="214"/>
      <c r="J53" s="181"/>
      <c r="K53" s="217"/>
      <c r="L53" s="190"/>
      <c r="M53" s="215"/>
      <c r="N53" s="216"/>
      <c r="O53" s="241">
        <v>30</v>
      </c>
      <c r="P53" s="215"/>
      <c r="Q53" s="77"/>
      <c r="R53" s="216"/>
      <c r="S53" s="241"/>
      <c r="T53" s="215"/>
      <c r="U53" s="216"/>
      <c r="V53" s="241"/>
      <c r="W53" s="218">
        <f t="shared" si="4"/>
        <v>30</v>
      </c>
    </row>
    <row r="54" spans="1:23">
      <c r="A54" s="218">
        <v>50</v>
      </c>
      <c r="B54" s="232"/>
      <c r="C54" s="79" t="s">
        <v>116</v>
      </c>
      <c r="D54" s="79" t="s">
        <v>117</v>
      </c>
      <c r="E54" s="79" t="s">
        <v>102</v>
      </c>
      <c r="F54" s="79" t="s">
        <v>33</v>
      </c>
      <c r="G54" s="80" t="str">
        <f t="shared" si="5"/>
        <v>59-</v>
      </c>
      <c r="H54" s="80">
        <v>48</v>
      </c>
      <c r="I54" s="214"/>
      <c r="J54" s="181"/>
      <c r="K54" s="217"/>
      <c r="L54" s="190"/>
      <c r="M54" s="215"/>
      <c r="N54" s="216"/>
      <c r="O54" s="241">
        <v>29</v>
      </c>
      <c r="P54" s="215"/>
      <c r="Q54" s="77"/>
      <c r="R54" s="216"/>
      <c r="S54" s="241"/>
      <c r="T54" s="215"/>
      <c r="U54" s="216"/>
      <c r="V54" s="241"/>
      <c r="W54" s="218">
        <f t="shared" si="4"/>
        <v>29</v>
      </c>
    </row>
    <row r="55" spans="1:23">
      <c r="A55" s="218">
        <v>51</v>
      </c>
      <c r="B55" s="232"/>
      <c r="C55" s="76" t="s">
        <v>118</v>
      </c>
      <c r="D55" s="76" t="s">
        <v>119</v>
      </c>
      <c r="E55" s="76" t="s">
        <v>107</v>
      </c>
      <c r="F55" s="76" t="s">
        <v>27</v>
      </c>
      <c r="G55" s="77" t="str">
        <f t="shared" si="5"/>
        <v>60+</v>
      </c>
      <c r="H55" s="77">
        <v>60</v>
      </c>
      <c r="I55" s="214"/>
      <c r="J55" s="181"/>
      <c r="K55" s="217"/>
      <c r="L55" s="190"/>
      <c r="M55" s="215"/>
      <c r="N55" s="216"/>
      <c r="O55" s="241">
        <v>28</v>
      </c>
      <c r="P55" s="215"/>
      <c r="Q55" s="77"/>
      <c r="R55" s="216"/>
      <c r="S55" s="241"/>
      <c r="T55" s="215"/>
      <c r="U55" s="216"/>
      <c r="V55" s="241"/>
      <c r="W55" s="218">
        <f t="shared" si="4"/>
        <v>28</v>
      </c>
    </row>
    <row r="56" spans="1:23">
      <c r="A56" s="218">
        <v>51</v>
      </c>
      <c r="B56" s="204">
        <v>1985</v>
      </c>
      <c r="C56" s="79" t="s">
        <v>165</v>
      </c>
      <c r="D56" s="79" t="s">
        <v>114</v>
      </c>
      <c r="E56" s="79" t="s">
        <v>87</v>
      </c>
      <c r="F56" s="79" t="s">
        <v>27</v>
      </c>
      <c r="G56" s="80" t="str">
        <f t="shared" si="5"/>
        <v>59-</v>
      </c>
      <c r="H56" s="80">
        <f>(2026-B56)</f>
        <v>41</v>
      </c>
      <c r="I56" s="214"/>
      <c r="J56" s="181"/>
      <c r="K56" s="217"/>
      <c r="L56" s="190"/>
      <c r="M56" s="215"/>
      <c r="N56" s="216"/>
      <c r="O56" s="241"/>
      <c r="P56" s="215">
        <v>14</v>
      </c>
      <c r="Q56" s="77">
        <v>14</v>
      </c>
      <c r="R56" s="216"/>
      <c r="S56" s="241"/>
      <c r="T56" s="215"/>
      <c r="U56" s="216"/>
      <c r="V56" s="241"/>
      <c r="W56" s="218">
        <f t="shared" si="4"/>
        <v>28</v>
      </c>
    </row>
    <row r="57" spans="1:23">
      <c r="A57" s="218">
        <v>53</v>
      </c>
      <c r="B57" s="232"/>
      <c r="C57" s="79" t="s">
        <v>120</v>
      </c>
      <c r="D57" s="79" t="s">
        <v>121</v>
      </c>
      <c r="E57" s="79" t="s">
        <v>87</v>
      </c>
      <c r="F57" s="79" t="s">
        <v>27</v>
      </c>
      <c r="G57" s="80" t="str">
        <f t="shared" si="5"/>
        <v>59-</v>
      </c>
      <c r="H57" s="80">
        <v>51</v>
      </c>
      <c r="I57" s="214"/>
      <c r="J57" s="181"/>
      <c r="K57" s="217"/>
      <c r="L57" s="190"/>
      <c r="M57" s="215"/>
      <c r="N57" s="216"/>
      <c r="O57" s="241">
        <v>27</v>
      </c>
      <c r="P57" s="215"/>
      <c r="Q57" s="77"/>
      <c r="R57" s="216"/>
      <c r="S57" s="241"/>
      <c r="T57" s="215"/>
      <c r="U57" s="216"/>
      <c r="V57" s="241"/>
      <c r="W57" s="218">
        <f t="shared" si="4"/>
        <v>27</v>
      </c>
    </row>
    <row r="58" spans="1:23">
      <c r="A58" s="218">
        <v>54</v>
      </c>
      <c r="B58" s="232"/>
      <c r="C58" s="76" t="s">
        <v>122</v>
      </c>
      <c r="D58" s="76" t="s">
        <v>10</v>
      </c>
      <c r="E58" s="76" t="s">
        <v>123</v>
      </c>
      <c r="F58" s="76" t="s">
        <v>27</v>
      </c>
      <c r="G58" s="77" t="str">
        <f t="shared" si="5"/>
        <v>59-</v>
      </c>
      <c r="H58" s="77">
        <v>50</v>
      </c>
      <c r="I58" s="214"/>
      <c r="J58" s="181"/>
      <c r="K58" s="217"/>
      <c r="L58" s="190"/>
      <c r="M58" s="215"/>
      <c r="N58" s="216"/>
      <c r="O58" s="241">
        <v>26</v>
      </c>
      <c r="P58" s="215"/>
      <c r="Q58" s="77"/>
      <c r="R58" s="216"/>
      <c r="S58" s="241"/>
      <c r="T58" s="215"/>
      <c r="U58" s="216"/>
      <c r="V58" s="241"/>
      <c r="W58" s="218">
        <f t="shared" si="4"/>
        <v>26</v>
      </c>
    </row>
    <row r="59" spans="1:23">
      <c r="A59" s="218">
        <v>55</v>
      </c>
      <c r="B59" s="232"/>
      <c r="C59" s="79" t="s">
        <v>124</v>
      </c>
      <c r="D59" s="79" t="s">
        <v>125</v>
      </c>
      <c r="E59" s="79" t="s">
        <v>96</v>
      </c>
      <c r="F59" s="79" t="s">
        <v>27</v>
      </c>
      <c r="G59" s="80" t="str">
        <f t="shared" si="5"/>
        <v>59-</v>
      </c>
      <c r="H59" s="80">
        <v>54</v>
      </c>
      <c r="I59" s="214"/>
      <c r="J59" s="181"/>
      <c r="K59" s="217"/>
      <c r="L59" s="190"/>
      <c r="M59" s="215"/>
      <c r="N59" s="216"/>
      <c r="O59" s="241">
        <v>25</v>
      </c>
      <c r="P59" s="215"/>
      <c r="Q59" s="77"/>
      <c r="R59" s="216"/>
      <c r="S59" s="241"/>
      <c r="T59" s="215"/>
      <c r="U59" s="216"/>
      <c r="V59" s="241"/>
      <c r="W59" s="218">
        <f t="shared" si="4"/>
        <v>25</v>
      </c>
    </row>
    <row r="60" spans="1:23">
      <c r="A60" s="218">
        <v>55</v>
      </c>
      <c r="B60" s="204">
        <v>1959</v>
      </c>
      <c r="C60" s="79" t="s">
        <v>156</v>
      </c>
      <c r="D60" s="79" t="s">
        <v>157</v>
      </c>
      <c r="E60" s="79" t="s">
        <v>153</v>
      </c>
      <c r="F60" s="79" t="s">
        <v>27</v>
      </c>
      <c r="G60" s="80" t="str">
        <f t="shared" si="5"/>
        <v>60+</v>
      </c>
      <c r="H60" s="80">
        <f>(2026-B60)</f>
        <v>67</v>
      </c>
      <c r="I60" s="214"/>
      <c r="J60" s="181"/>
      <c r="K60" s="217"/>
      <c r="L60" s="190"/>
      <c r="M60" s="215"/>
      <c r="N60" s="216"/>
      <c r="O60" s="241"/>
      <c r="P60" s="215">
        <v>25</v>
      </c>
      <c r="Q60" s="77"/>
      <c r="R60" s="216"/>
      <c r="S60" s="241"/>
      <c r="T60" s="215"/>
      <c r="U60" s="216"/>
      <c r="V60" s="241"/>
      <c r="W60" s="218">
        <f t="shared" si="4"/>
        <v>25</v>
      </c>
    </row>
    <row r="61" spans="1:23">
      <c r="A61" s="218">
        <v>57</v>
      </c>
      <c r="B61" s="232">
        <v>1973</v>
      </c>
      <c r="C61" s="76" t="s">
        <v>80</v>
      </c>
      <c r="D61" s="76" t="s">
        <v>81</v>
      </c>
      <c r="E61" s="76" t="s">
        <v>82</v>
      </c>
      <c r="F61" s="76" t="s">
        <v>33</v>
      </c>
      <c r="G61" s="77" t="str">
        <f t="shared" si="5"/>
        <v>59-</v>
      </c>
      <c r="H61" s="77">
        <f>(2026-B61)</f>
        <v>53</v>
      </c>
      <c r="I61" s="214">
        <v>1</v>
      </c>
      <c r="J61" s="181"/>
      <c r="K61" s="217"/>
      <c r="L61" s="190">
        <v>18</v>
      </c>
      <c r="M61" s="215"/>
      <c r="N61" s="216"/>
      <c r="O61" s="241"/>
      <c r="P61" s="215">
        <v>1</v>
      </c>
      <c r="Q61" s="77">
        <v>3</v>
      </c>
      <c r="R61" s="216">
        <v>2</v>
      </c>
      <c r="S61" s="241"/>
      <c r="T61" s="215"/>
      <c r="U61" s="216"/>
      <c r="V61" s="241"/>
      <c r="W61" s="218">
        <f t="shared" si="4"/>
        <v>24</v>
      </c>
    </row>
    <row r="62" spans="1:23">
      <c r="A62" s="218">
        <v>57</v>
      </c>
      <c r="B62" s="232"/>
      <c r="C62" s="76" t="s">
        <v>126</v>
      </c>
      <c r="D62" s="76" t="s">
        <v>127</v>
      </c>
      <c r="E62" s="76" t="s">
        <v>96</v>
      </c>
      <c r="F62" s="76" t="s">
        <v>27</v>
      </c>
      <c r="G62" s="77" t="str">
        <f t="shared" si="5"/>
        <v>59-</v>
      </c>
      <c r="H62" s="77">
        <v>47</v>
      </c>
      <c r="I62" s="214"/>
      <c r="J62" s="181"/>
      <c r="K62" s="217"/>
      <c r="L62" s="190"/>
      <c r="M62" s="215"/>
      <c r="N62" s="216"/>
      <c r="O62" s="241">
        <v>24</v>
      </c>
      <c r="P62" s="215"/>
      <c r="Q62" s="77"/>
      <c r="R62" s="216"/>
      <c r="S62" s="241"/>
      <c r="T62" s="215"/>
      <c r="U62" s="216"/>
      <c r="V62" s="241"/>
      <c r="W62" s="218">
        <f t="shared" si="4"/>
        <v>24</v>
      </c>
    </row>
    <row r="63" spans="1:23">
      <c r="A63" s="218">
        <v>59</v>
      </c>
      <c r="B63" s="232"/>
      <c r="C63" s="76" t="s">
        <v>128</v>
      </c>
      <c r="D63" s="76" t="s">
        <v>129</v>
      </c>
      <c r="E63" s="76" t="s">
        <v>16</v>
      </c>
      <c r="F63" s="76" t="s">
        <v>33</v>
      </c>
      <c r="G63" s="77" t="str">
        <f t="shared" si="5"/>
        <v>59-</v>
      </c>
      <c r="H63" s="77">
        <v>34</v>
      </c>
      <c r="I63" s="214"/>
      <c r="J63" s="181"/>
      <c r="K63" s="217"/>
      <c r="L63" s="190"/>
      <c r="M63" s="215"/>
      <c r="N63" s="216"/>
      <c r="O63" s="241">
        <v>23</v>
      </c>
      <c r="P63" s="215"/>
      <c r="Q63" s="77"/>
      <c r="R63" s="216"/>
      <c r="S63" s="241"/>
      <c r="T63" s="215"/>
      <c r="U63" s="216"/>
      <c r="V63" s="241"/>
      <c r="W63" s="218">
        <f t="shared" si="4"/>
        <v>23</v>
      </c>
    </row>
    <row r="64" spans="1:23">
      <c r="A64" s="218">
        <v>59</v>
      </c>
      <c r="B64" s="232">
        <v>1977</v>
      </c>
      <c r="C64" s="76" t="s">
        <v>173</v>
      </c>
      <c r="D64" s="76" t="s">
        <v>67</v>
      </c>
      <c r="E64" s="76" t="s">
        <v>123</v>
      </c>
      <c r="F64" s="76" t="s">
        <v>27</v>
      </c>
      <c r="G64" s="77" t="str">
        <f t="shared" si="5"/>
        <v>59-</v>
      </c>
      <c r="H64" s="77">
        <f>(2026-B64)</f>
        <v>49</v>
      </c>
      <c r="I64" s="214"/>
      <c r="J64" s="181"/>
      <c r="K64" s="217"/>
      <c r="L64" s="190"/>
      <c r="M64" s="215"/>
      <c r="N64" s="216"/>
      <c r="O64" s="241"/>
      <c r="P64" s="215">
        <v>9</v>
      </c>
      <c r="Q64" s="77">
        <v>9</v>
      </c>
      <c r="R64" s="216">
        <v>5</v>
      </c>
      <c r="S64" s="241"/>
      <c r="T64" s="215"/>
      <c r="U64" s="216"/>
      <c r="V64" s="241"/>
      <c r="W64" s="218">
        <f t="shared" si="4"/>
        <v>23</v>
      </c>
    </row>
    <row r="65" spans="1:23">
      <c r="A65" s="218">
        <v>61</v>
      </c>
      <c r="B65" s="232"/>
      <c r="C65" s="79" t="s">
        <v>130</v>
      </c>
      <c r="D65" s="79" t="s">
        <v>67</v>
      </c>
      <c r="E65" s="79" t="s">
        <v>131</v>
      </c>
      <c r="F65" s="79" t="s">
        <v>27</v>
      </c>
      <c r="G65" s="80" t="str">
        <f t="shared" si="5"/>
        <v>60+</v>
      </c>
      <c r="H65" s="80">
        <v>61</v>
      </c>
      <c r="I65" s="214"/>
      <c r="J65" s="181"/>
      <c r="K65" s="217"/>
      <c r="L65" s="190"/>
      <c r="M65" s="215"/>
      <c r="N65" s="216"/>
      <c r="O65" s="241">
        <v>22</v>
      </c>
      <c r="P65" s="215"/>
      <c r="Q65" s="77"/>
      <c r="R65" s="216"/>
      <c r="S65" s="241"/>
      <c r="T65" s="215"/>
      <c r="U65" s="216"/>
      <c r="V65" s="241"/>
      <c r="W65" s="218">
        <f t="shared" si="4"/>
        <v>22</v>
      </c>
    </row>
    <row r="66" spans="1:23">
      <c r="A66" s="218">
        <v>62</v>
      </c>
      <c r="B66" s="232"/>
      <c r="C66" s="76" t="s">
        <v>132</v>
      </c>
      <c r="D66" s="76" t="s">
        <v>133</v>
      </c>
      <c r="E66" s="76" t="s">
        <v>134</v>
      </c>
      <c r="F66" s="76" t="s">
        <v>27</v>
      </c>
      <c r="G66" s="77" t="str">
        <f t="shared" si="5"/>
        <v>59-</v>
      </c>
      <c r="H66" s="77">
        <v>48</v>
      </c>
      <c r="I66" s="214"/>
      <c r="J66" s="181"/>
      <c r="K66" s="217"/>
      <c r="L66" s="190"/>
      <c r="M66" s="215"/>
      <c r="N66" s="216"/>
      <c r="O66" s="241">
        <v>21</v>
      </c>
      <c r="P66" s="215"/>
      <c r="Q66" s="77"/>
      <c r="R66" s="216"/>
      <c r="S66" s="241"/>
      <c r="T66" s="215"/>
      <c r="U66" s="216"/>
      <c r="V66" s="241"/>
      <c r="W66" s="218">
        <f t="shared" si="4"/>
        <v>21</v>
      </c>
    </row>
    <row r="67" spans="1:23">
      <c r="A67" s="218">
        <v>63</v>
      </c>
      <c r="B67" s="232"/>
      <c r="C67" s="79" t="s">
        <v>135</v>
      </c>
      <c r="D67" s="79" t="s">
        <v>136</v>
      </c>
      <c r="E67" s="79" t="s">
        <v>16</v>
      </c>
      <c r="F67" s="79" t="s">
        <v>27</v>
      </c>
      <c r="G67" s="80" t="str">
        <f t="shared" si="5"/>
        <v>59-</v>
      </c>
      <c r="H67" s="80">
        <v>40</v>
      </c>
      <c r="I67" s="214"/>
      <c r="J67" s="181"/>
      <c r="K67" s="217"/>
      <c r="L67" s="190"/>
      <c r="M67" s="215"/>
      <c r="N67" s="216"/>
      <c r="O67" s="241">
        <v>20</v>
      </c>
      <c r="P67" s="215"/>
      <c r="Q67" s="77"/>
      <c r="R67" s="216"/>
      <c r="S67" s="241"/>
      <c r="T67" s="215"/>
      <c r="U67" s="216"/>
      <c r="V67" s="241"/>
      <c r="W67" s="218">
        <f t="shared" si="4"/>
        <v>20</v>
      </c>
    </row>
    <row r="68" spans="1:23">
      <c r="A68" s="218">
        <v>64</v>
      </c>
      <c r="B68" s="232"/>
      <c r="C68" s="76" t="s">
        <v>137</v>
      </c>
      <c r="D68" s="76" t="s">
        <v>138</v>
      </c>
      <c r="E68" s="76" t="s">
        <v>139</v>
      </c>
      <c r="F68" s="76" t="s">
        <v>27</v>
      </c>
      <c r="G68" s="77" t="str">
        <f t="shared" si="5"/>
        <v>59-</v>
      </c>
      <c r="H68" s="77">
        <v>40</v>
      </c>
      <c r="I68" s="214"/>
      <c r="J68" s="181"/>
      <c r="K68" s="217"/>
      <c r="L68" s="190"/>
      <c r="M68" s="215"/>
      <c r="N68" s="216"/>
      <c r="O68" s="241">
        <v>19</v>
      </c>
      <c r="P68" s="215"/>
      <c r="Q68" s="77"/>
      <c r="R68" s="216"/>
      <c r="S68" s="241"/>
      <c r="T68" s="215"/>
      <c r="U68" s="216"/>
      <c r="V68" s="241"/>
      <c r="W68" s="218">
        <f t="shared" si="4"/>
        <v>19</v>
      </c>
    </row>
    <row r="69" spans="1:23">
      <c r="A69" s="218">
        <v>65</v>
      </c>
      <c r="B69" s="232"/>
      <c r="C69" s="79" t="s">
        <v>140</v>
      </c>
      <c r="D69" s="79" t="s">
        <v>141</v>
      </c>
      <c r="E69" s="79" t="s">
        <v>96</v>
      </c>
      <c r="F69" s="79" t="s">
        <v>33</v>
      </c>
      <c r="G69" s="80" t="str">
        <f t="shared" si="5"/>
        <v>60+</v>
      </c>
      <c r="H69" s="80">
        <v>66</v>
      </c>
      <c r="I69" s="214"/>
      <c r="J69" s="181"/>
      <c r="K69" s="217"/>
      <c r="L69" s="190"/>
      <c r="M69" s="215"/>
      <c r="N69" s="216"/>
      <c r="O69" s="241">
        <v>18</v>
      </c>
      <c r="P69" s="215"/>
      <c r="Q69" s="77"/>
      <c r="R69" s="216"/>
      <c r="S69" s="241"/>
      <c r="T69" s="215"/>
      <c r="U69" s="216"/>
      <c r="V69" s="241"/>
      <c r="W69" s="218">
        <f t="shared" ref="W69:W87" si="6">SUM(J69:U69)</f>
        <v>18</v>
      </c>
    </row>
    <row r="70" spans="1:23">
      <c r="A70" s="218">
        <v>66</v>
      </c>
      <c r="B70" s="232"/>
      <c r="C70" s="76" t="s">
        <v>142</v>
      </c>
      <c r="D70" s="76" t="s">
        <v>143</v>
      </c>
      <c r="E70" s="76" t="s">
        <v>144</v>
      </c>
      <c r="F70" s="76" t="s">
        <v>33</v>
      </c>
      <c r="G70" s="77" t="str">
        <f t="shared" si="5"/>
        <v>60+</v>
      </c>
      <c r="H70" s="77">
        <v>62</v>
      </c>
      <c r="I70" s="214"/>
      <c r="J70" s="181"/>
      <c r="K70" s="217"/>
      <c r="L70" s="190"/>
      <c r="M70" s="215"/>
      <c r="N70" s="216"/>
      <c r="O70" s="241">
        <v>17</v>
      </c>
      <c r="P70" s="215"/>
      <c r="Q70" s="77"/>
      <c r="R70" s="216"/>
      <c r="S70" s="241"/>
      <c r="T70" s="215"/>
      <c r="U70" s="216"/>
      <c r="V70" s="241"/>
      <c r="W70" s="218">
        <f t="shared" si="6"/>
        <v>17</v>
      </c>
    </row>
    <row r="71" spans="1:23">
      <c r="A71" s="218">
        <v>67</v>
      </c>
      <c r="B71" s="232"/>
      <c r="C71" s="79" t="s">
        <v>145</v>
      </c>
      <c r="D71" s="79" t="s">
        <v>146</v>
      </c>
      <c r="E71" s="79" t="s">
        <v>102</v>
      </c>
      <c r="F71" s="79" t="s">
        <v>27</v>
      </c>
      <c r="G71" s="80" t="str">
        <f t="shared" si="5"/>
        <v>59-</v>
      </c>
      <c r="H71" s="80">
        <v>36</v>
      </c>
      <c r="I71" s="214"/>
      <c r="J71" s="181"/>
      <c r="K71" s="217"/>
      <c r="L71" s="190"/>
      <c r="M71" s="215"/>
      <c r="N71" s="216"/>
      <c r="O71" s="241">
        <v>16</v>
      </c>
      <c r="P71" s="215"/>
      <c r="Q71" s="77"/>
      <c r="R71" s="216"/>
      <c r="S71" s="241"/>
      <c r="T71" s="215"/>
      <c r="U71" s="216"/>
      <c r="V71" s="241"/>
      <c r="W71" s="218">
        <f t="shared" si="6"/>
        <v>16</v>
      </c>
    </row>
    <row r="72" spans="1:23">
      <c r="A72" s="218">
        <v>68</v>
      </c>
      <c r="B72" s="232"/>
      <c r="C72" s="76" t="s">
        <v>147</v>
      </c>
      <c r="D72" s="76" t="s">
        <v>67</v>
      </c>
      <c r="E72" s="76" t="s">
        <v>16</v>
      </c>
      <c r="F72" s="76" t="s">
        <v>27</v>
      </c>
      <c r="G72" s="77" t="str">
        <f t="shared" si="5"/>
        <v>59-</v>
      </c>
      <c r="H72" s="77">
        <v>54</v>
      </c>
      <c r="I72" s="214"/>
      <c r="J72" s="181"/>
      <c r="K72" s="217"/>
      <c r="L72" s="190"/>
      <c r="M72" s="215"/>
      <c r="N72" s="216"/>
      <c r="O72" s="241">
        <v>15</v>
      </c>
      <c r="P72" s="215"/>
      <c r="Q72" s="77"/>
      <c r="R72" s="216"/>
      <c r="S72" s="241"/>
      <c r="T72" s="215"/>
      <c r="U72" s="216"/>
      <c r="V72" s="241"/>
      <c r="W72" s="218">
        <f t="shared" si="6"/>
        <v>15</v>
      </c>
    </row>
    <row r="73" spans="1:23">
      <c r="A73" s="218">
        <v>68</v>
      </c>
      <c r="B73" s="232">
        <v>1978</v>
      </c>
      <c r="C73" s="76" t="s">
        <v>163</v>
      </c>
      <c r="D73" s="76" t="s">
        <v>164</v>
      </c>
      <c r="E73" s="76" t="s">
        <v>123</v>
      </c>
      <c r="F73" s="76" t="s">
        <v>27</v>
      </c>
      <c r="G73" s="77" t="str">
        <f t="shared" si="5"/>
        <v>59-</v>
      </c>
      <c r="H73" s="77">
        <f>(2026-B73)</f>
        <v>48</v>
      </c>
      <c r="I73" s="214"/>
      <c r="J73" s="181"/>
      <c r="K73" s="217"/>
      <c r="L73" s="190"/>
      <c r="M73" s="215"/>
      <c r="N73" s="216"/>
      <c r="O73" s="241"/>
      <c r="P73" s="215">
        <v>15</v>
      </c>
      <c r="Q73" s="77"/>
      <c r="R73" s="216"/>
      <c r="S73" s="241"/>
      <c r="T73" s="215"/>
      <c r="U73" s="216"/>
      <c r="V73" s="241"/>
      <c r="W73" s="218">
        <f t="shared" si="6"/>
        <v>15</v>
      </c>
    </row>
    <row r="74" spans="1:23">
      <c r="A74" s="218">
        <v>68</v>
      </c>
      <c r="B74" s="204">
        <v>1968</v>
      </c>
      <c r="C74" s="79" t="s">
        <v>177</v>
      </c>
      <c r="D74" s="79" t="s">
        <v>178</v>
      </c>
      <c r="E74" s="79" t="s">
        <v>15</v>
      </c>
      <c r="F74" s="79" t="s">
        <v>27</v>
      </c>
      <c r="G74" s="80" t="str">
        <f t="shared" si="5"/>
        <v>59-</v>
      </c>
      <c r="H74" s="80">
        <f>(2026-B74)</f>
        <v>58</v>
      </c>
      <c r="I74" s="214"/>
      <c r="J74" s="181"/>
      <c r="K74" s="217"/>
      <c r="L74" s="190"/>
      <c r="M74" s="215"/>
      <c r="N74" s="216"/>
      <c r="O74" s="241"/>
      <c r="P74" s="215">
        <v>1</v>
      </c>
      <c r="Q74" s="77">
        <v>6</v>
      </c>
      <c r="R74" s="216">
        <v>8</v>
      </c>
      <c r="S74" s="241"/>
      <c r="T74" s="215"/>
      <c r="U74" s="216"/>
      <c r="V74" s="241"/>
      <c r="W74" s="218">
        <f t="shared" si="6"/>
        <v>15</v>
      </c>
    </row>
    <row r="75" spans="1:23">
      <c r="A75" s="218">
        <v>68</v>
      </c>
      <c r="B75" s="232">
        <v>1989</v>
      </c>
      <c r="C75" s="76" t="s">
        <v>177</v>
      </c>
      <c r="D75" s="76" t="s">
        <v>194</v>
      </c>
      <c r="E75" s="76" t="s">
        <v>15</v>
      </c>
      <c r="F75" s="76" t="s">
        <v>27</v>
      </c>
      <c r="G75" s="77" t="str">
        <f t="shared" si="5"/>
        <v>59-</v>
      </c>
      <c r="H75" s="77">
        <f>(2026-B75)</f>
        <v>37</v>
      </c>
      <c r="I75" s="214"/>
      <c r="J75" s="181"/>
      <c r="K75" s="217"/>
      <c r="L75" s="190"/>
      <c r="M75" s="215"/>
      <c r="N75" s="216"/>
      <c r="O75" s="241"/>
      <c r="P75" s="215"/>
      <c r="Q75" s="77"/>
      <c r="R75" s="216">
        <v>15</v>
      </c>
      <c r="S75" s="241"/>
      <c r="T75" s="215"/>
      <c r="U75" s="216"/>
      <c r="V75" s="241"/>
      <c r="W75" s="218">
        <f t="shared" si="6"/>
        <v>15</v>
      </c>
    </row>
    <row r="76" spans="1:23">
      <c r="A76" s="218">
        <v>72</v>
      </c>
      <c r="B76" s="232"/>
      <c r="C76" s="79" t="s">
        <v>148</v>
      </c>
      <c r="D76" s="79" t="s">
        <v>64</v>
      </c>
      <c r="E76" s="79" t="s">
        <v>115</v>
      </c>
      <c r="F76" s="79" t="s">
        <v>27</v>
      </c>
      <c r="G76" s="80" t="str">
        <f t="shared" si="5"/>
        <v>59-</v>
      </c>
      <c r="H76" s="80">
        <v>45</v>
      </c>
      <c r="I76" s="214"/>
      <c r="J76" s="181"/>
      <c r="K76" s="217"/>
      <c r="L76" s="190"/>
      <c r="M76" s="215"/>
      <c r="N76" s="216"/>
      <c r="O76" s="241">
        <v>14</v>
      </c>
      <c r="P76" s="215"/>
      <c r="Q76" s="77"/>
      <c r="R76" s="216"/>
      <c r="S76" s="241"/>
      <c r="T76" s="215"/>
      <c r="U76" s="216"/>
      <c r="V76" s="241"/>
      <c r="W76" s="218">
        <f t="shared" si="6"/>
        <v>14</v>
      </c>
    </row>
    <row r="77" spans="1:23">
      <c r="A77" s="218">
        <v>73</v>
      </c>
      <c r="B77" s="232"/>
      <c r="C77" s="76" t="s">
        <v>149</v>
      </c>
      <c r="D77" s="76" t="s">
        <v>150</v>
      </c>
      <c r="E77" s="76" t="s">
        <v>16</v>
      </c>
      <c r="F77" s="76" t="s">
        <v>33</v>
      </c>
      <c r="G77" s="77" t="str">
        <f t="shared" si="5"/>
        <v>59-</v>
      </c>
      <c r="H77" s="77">
        <v>51</v>
      </c>
      <c r="I77" s="214"/>
      <c r="J77" s="181"/>
      <c r="K77" s="217"/>
      <c r="L77" s="190"/>
      <c r="M77" s="215"/>
      <c r="N77" s="216"/>
      <c r="O77" s="241">
        <v>13</v>
      </c>
      <c r="P77" s="215"/>
      <c r="Q77" s="77"/>
      <c r="R77" s="216"/>
      <c r="S77" s="241"/>
      <c r="T77" s="215"/>
      <c r="U77" s="216"/>
      <c r="V77" s="241"/>
      <c r="W77" s="218">
        <f t="shared" si="6"/>
        <v>13</v>
      </c>
    </row>
    <row r="78" spans="1:23">
      <c r="A78" s="218">
        <v>74</v>
      </c>
      <c r="B78" s="204">
        <v>1964</v>
      </c>
      <c r="C78" s="79" t="s">
        <v>187</v>
      </c>
      <c r="D78" s="79" t="s">
        <v>188</v>
      </c>
      <c r="E78" s="79" t="s">
        <v>65</v>
      </c>
      <c r="F78" s="79" t="s">
        <v>27</v>
      </c>
      <c r="G78" s="80" t="str">
        <f t="shared" si="5"/>
        <v>60+</v>
      </c>
      <c r="H78" s="80">
        <f t="shared" ref="H78:H87" si="7">(2026-B78)</f>
        <v>62</v>
      </c>
      <c r="I78" s="214"/>
      <c r="J78" s="181"/>
      <c r="K78" s="217"/>
      <c r="L78" s="190"/>
      <c r="M78" s="215"/>
      <c r="N78" s="216"/>
      <c r="O78" s="241"/>
      <c r="P78" s="215"/>
      <c r="Q78" s="77">
        <v>12</v>
      </c>
      <c r="R78" s="216"/>
      <c r="S78" s="241"/>
      <c r="T78" s="215"/>
      <c r="U78" s="216"/>
      <c r="V78" s="241"/>
      <c r="W78" s="218">
        <f t="shared" si="6"/>
        <v>12</v>
      </c>
    </row>
    <row r="79" spans="1:23">
      <c r="A79" s="218">
        <v>74</v>
      </c>
      <c r="B79" s="204">
        <v>1951</v>
      </c>
      <c r="C79" s="79" t="s">
        <v>195</v>
      </c>
      <c r="D79" s="79" t="s">
        <v>196</v>
      </c>
      <c r="E79" s="79" t="s">
        <v>172</v>
      </c>
      <c r="F79" s="79" t="s">
        <v>27</v>
      </c>
      <c r="G79" s="80" t="str">
        <f t="shared" si="5"/>
        <v>60+</v>
      </c>
      <c r="H79" s="80">
        <f t="shared" si="7"/>
        <v>75</v>
      </c>
      <c r="I79" s="214"/>
      <c r="J79" s="181"/>
      <c r="K79" s="217"/>
      <c r="L79" s="190"/>
      <c r="M79" s="215"/>
      <c r="N79" s="216"/>
      <c r="O79" s="241"/>
      <c r="P79" s="215"/>
      <c r="Q79" s="77"/>
      <c r="R79" s="216">
        <v>12</v>
      </c>
      <c r="S79" s="241"/>
      <c r="T79" s="215"/>
      <c r="U79" s="216"/>
      <c r="V79" s="241"/>
      <c r="W79" s="218">
        <f t="shared" si="6"/>
        <v>12</v>
      </c>
    </row>
    <row r="80" spans="1:23">
      <c r="A80" s="218">
        <v>76</v>
      </c>
      <c r="B80" s="232">
        <v>1970</v>
      </c>
      <c r="C80" s="76" t="s">
        <v>83</v>
      </c>
      <c r="D80" s="76" t="s">
        <v>154</v>
      </c>
      <c r="E80" s="76" t="s">
        <v>153</v>
      </c>
      <c r="F80" s="76" t="s">
        <v>27</v>
      </c>
      <c r="G80" s="77" t="str">
        <f t="shared" si="5"/>
        <v>59-</v>
      </c>
      <c r="H80" s="77">
        <f t="shared" si="7"/>
        <v>56</v>
      </c>
      <c r="I80" s="214"/>
      <c r="J80" s="181"/>
      <c r="K80" s="217"/>
      <c r="L80" s="190"/>
      <c r="M80" s="215"/>
      <c r="N80" s="216"/>
      <c r="O80" s="241"/>
      <c r="P80" s="215">
        <v>1</v>
      </c>
      <c r="Q80" s="77">
        <v>7</v>
      </c>
      <c r="R80" s="216"/>
      <c r="S80" s="241"/>
      <c r="T80" s="215"/>
      <c r="U80" s="216"/>
      <c r="V80" s="241"/>
      <c r="W80" s="218">
        <f t="shared" si="6"/>
        <v>8</v>
      </c>
    </row>
    <row r="81" spans="1:26">
      <c r="A81" s="218">
        <v>77</v>
      </c>
      <c r="B81" s="204">
        <v>1955</v>
      </c>
      <c r="C81" s="79" t="s">
        <v>174</v>
      </c>
      <c r="D81" s="79" t="s">
        <v>17</v>
      </c>
      <c r="E81" s="79" t="s">
        <v>115</v>
      </c>
      <c r="F81" s="79" t="s">
        <v>27</v>
      </c>
      <c r="G81" s="80" t="str">
        <f t="shared" si="5"/>
        <v>60+</v>
      </c>
      <c r="H81" s="80">
        <f t="shared" si="7"/>
        <v>71</v>
      </c>
      <c r="I81" s="214"/>
      <c r="J81" s="181"/>
      <c r="K81" s="217"/>
      <c r="L81" s="190"/>
      <c r="M81" s="215"/>
      <c r="N81" s="216"/>
      <c r="O81" s="241"/>
      <c r="P81" s="215">
        <v>6</v>
      </c>
      <c r="Q81" s="77"/>
      <c r="R81" s="216"/>
      <c r="S81" s="241"/>
      <c r="T81" s="215"/>
      <c r="U81" s="216"/>
      <c r="V81" s="241"/>
      <c r="W81" s="218">
        <f t="shared" si="6"/>
        <v>6</v>
      </c>
    </row>
    <row r="82" spans="1:26">
      <c r="A82" s="218">
        <v>78</v>
      </c>
      <c r="B82" s="204">
        <v>1984</v>
      </c>
      <c r="C82" s="79" t="s">
        <v>175</v>
      </c>
      <c r="D82" s="79" t="s">
        <v>176</v>
      </c>
      <c r="E82" s="79" t="s">
        <v>96</v>
      </c>
      <c r="F82" s="79" t="s">
        <v>33</v>
      </c>
      <c r="G82" s="80" t="str">
        <f t="shared" si="5"/>
        <v>59-</v>
      </c>
      <c r="H82" s="80">
        <f t="shared" si="7"/>
        <v>42</v>
      </c>
      <c r="I82" s="214"/>
      <c r="J82" s="181"/>
      <c r="K82" s="217"/>
      <c r="L82" s="190"/>
      <c r="M82" s="215"/>
      <c r="N82" s="216"/>
      <c r="O82" s="241"/>
      <c r="P82" s="215">
        <v>4</v>
      </c>
      <c r="Q82" s="77"/>
      <c r="R82" s="216"/>
      <c r="S82" s="241"/>
      <c r="T82" s="215"/>
      <c r="U82" s="216"/>
      <c r="V82" s="241"/>
      <c r="W82" s="218">
        <f t="shared" si="6"/>
        <v>4</v>
      </c>
    </row>
    <row r="83" spans="1:26">
      <c r="A83" s="218">
        <v>79</v>
      </c>
      <c r="B83" s="232">
        <v>1978</v>
      </c>
      <c r="C83" s="76" t="s">
        <v>181</v>
      </c>
      <c r="D83" s="76" t="s">
        <v>182</v>
      </c>
      <c r="E83" s="76" t="s">
        <v>47</v>
      </c>
      <c r="F83" s="76" t="s">
        <v>33</v>
      </c>
      <c r="G83" s="77" t="str">
        <f t="shared" si="5"/>
        <v>59-</v>
      </c>
      <c r="H83" s="77">
        <f t="shared" si="7"/>
        <v>48</v>
      </c>
      <c r="I83" s="214"/>
      <c r="J83" s="181"/>
      <c r="K83" s="217"/>
      <c r="L83" s="190"/>
      <c r="M83" s="215"/>
      <c r="N83" s="216"/>
      <c r="O83" s="241"/>
      <c r="P83" s="215">
        <v>1</v>
      </c>
      <c r="Q83" s="77">
        <v>1</v>
      </c>
      <c r="R83" s="216">
        <v>1</v>
      </c>
      <c r="S83" s="241"/>
      <c r="T83" s="215"/>
      <c r="U83" s="216"/>
      <c r="V83" s="241"/>
      <c r="W83" s="218">
        <f t="shared" si="6"/>
        <v>3</v>
      </c>
    </row>
    <row r="84" spans="1:26">
      <c r="A84" s="218">
        <v>80</v>
      </c>
      <c r="B84" s="204">
        <v>1972</v>
      </c>
      <c r="C84" s="79" t="s">
        <v>179</v>
      </c>
      <c r="D84" s="79" t="s">
        <v>180</v>
      </c>
      <c r="E84" s="79" t="s">
        <v>68</v>
      </c>
      <c r="F84" s="79" t="s">
        <v>33</v>
      </c>
      <c r="G84" s="80" t="str">
        <f t="shared" si="5"/>
        <v>59-</v>
      </c>
      <c r="H84" s="80">
        <f t="shared" si="7"/>
        <v>54</v>
      </c>
      <c r="I84" s="214"/>
      <c r="J84" s="181"/>
      <c r="K84" s="217"/>
      <c r="L84" s="190"/>
      <c r="M84" s="215"/>
      <c r="N84" s="216"/>
      <c r="O84" s="241"/>
      <c r="P84" s="215">
        <v>1</v>
      </c>
      <c r="Q84" s="77">
        <v>1</v>
      </c>
      <c r="R84" s="216"/>
      <c r="S84" s="241"/>
      <c r="T84" s="215"/>
      <c r="U84" s="216"/>
      <c r="V84" s="241"/>
      <c r="W84" s="218">
        <f t="shared" si="6"/>
        <v>2</v>
      </c>
    </row>
    <row r="85" spans="1:26">
      <c r="A85" s="218">
        <v>80</v>
      </c>
      <c r="B85" s="232">
        <v>1983</v>
      </c>
      <c r="C85" s="76" t="s">
        <v>185</v>
      </c>
      <c r="D85" s="76" t="s">
        <v>186</v>
      </c>
      <c r="E85" s="76" t="s">
        <v>11</v>
      </c>
      <c r="F85" s="76" t="s">
        <v>33</v>
      </c>
      <c r="G85" s="77" t="str">
        <f t="shared" si="5"/>
        <v>59-</v>
      </c>
      <c r="H85" s="77">
        <f t="shared" si="7"/>
        <v>43</v>
      </c>
      <c r="I85" s="214"/>
      <c r="J85" s="181"/>
      <c r="K85" s="217"/>
      <c r="L85" s="190"/>
      <c r="M85" s="215"/>
      <c r="N85" s="216"/>
      <c r="O85" s="241"/>
      <c r="P85" s="215">
        <v>1</v>
      </c>
      <c r="Q85" s="77">
        <v>1</v>
      </c>
      <c r="R85" s="216"/>
      <c r="S85" s="241"/>
      <c r="T85" s="215"/>
      <c r="U85" s="216"/>
      <c r="V85" s="241"/>
      <c r="W85" s="218">
        <f t="shared" si="6"/>
        <v>2</v>
      </c>
    </row>
    <row r="86" spans="1:26">
      <c r="A86" s="218">
        <v>82</v>
      </c>
      <c r="B86" s="204">
        <v>1979</v>
      </c>
      <c r="C86" s="79" t="s">
        <v>183</v>
      </c>
      <c r="D86" s="79" t="s">
        <v>184</v>
      </c>
      <c r="E86" s="79" t="s">
        <v>47</v>
      </c>
      <c r="F86" s="79" t="s">
        <v>27</v>
      </c>
      <c r="G86" s="80" t="str">
        <f t="shared" si="5"/>
        <v>59-</v>
      </c>
      <c r="H86" s="80">
        <f t="shared" si="7"/>
        <v>47</v>
      </c>
      <c r="I86" s="214"/>
      <c r="J86" s="181"/>
      <c r="K86" s="217"/>
      <c r="L86" s="190"/>
      <c r="M86" s="215"/>
      <c r="N86" s="216"/>
      <c r="O86" s="241"/>
      <c r="P86" s="215">
        <v>1</v>
      </c>
      <c r="Q86" s="77"/>
      <c r="R86" s="216"/>
      <c r="S86" s="241"/>
      <c r="T86" s="215"/>
      <c r="U86" s="216"/>
      <c r="V86" s="241"/>
      <c r="W86" s="218">
        <f t="shared" si="6"/>
        <v>1</v>
      </c>
    </row>
    <row r="87" spans="1:26" ht="15" thickBot="1">
      <c r="A87" s="235">
        <v>82</v>
      </c>
      <c r="B87" s="142">
        <v>1979</v>
      </c>
      <c r="C87" s="100" t="s">
        <v>189</v>
      </c>
      <c r="D87" s="100" t="s">
        <v>190</v>
      </c>
      <c r="E87" s="100" t="s">
        <v>68</v>
      </c>
      <c r="F87" s="100" t="s">
        <v>27</v>
      </c>
      <c r="G87" s="101" t="str">
        <f t="shared" si="5"/>
        <v>59-</v>
      </c>
      <c r="H87" s="101">
        <f t="shared" si="7"/>
        <v>47</v>
      </c>
      <c r="I87" s="236"/>
      <c r="J87" s="246"/>
      <c r="K87" s="239"/>
      <c r="L87" s="196"/>
      <c r="M87" s="248"/>
      <c r="N87" s="249"/>
      <c r="O87" s="245"/>
      <c r="P87" s="248"/>
      <c r="Q87" s="194">
        <v>1</v>
      </c>
      <c r="R87" s="249"/>
      <c r="S87" s="245"/>
      <c r="T87" s="248"/>
      <c r="U87" s="249"/>
      <c r="V87" s="245"/>
      <c r="W87" s="235">
        <f t="shared" si="6"/>
        <v>1</v>
      </c>
    </row>
    <row r="88" spans="1:26">
      <c r="A88" s="164"/>
      <c r="B88" s="165"/>
      <c r="C88" s="166"/>
      <c r="D88" s="166"/>
      <c r="E88" s="166"/>
      <c r="F88" s="166"/>
      <c r="G88" s="167"/>
      <c r="H88" s="167"/>
      <c r="I88" s="164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164"/>
    </row>
    <row r="90" spans="1:26">
      <c r="A90" s="298" t="s">
        <v>21</v>
      </c>
      <c r="B90" s="298"/>
      <c r="C90" s="298"/>
      <c r="D90" s="298"/>
      <c r="E90" s="298"/>
      <c r="F90" s="298"/>
      <c r="G90" s="298"/>
      <c r="H90" s="298"/>
      <c r="I90" s="298"/>
      <c r="J90" s="298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</row>
    <row r="91" spans="1:26">
      <c r="A91" s="1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</row>
    <row r="92" spans="1:26">
      <c r="A92" s="1"/>
      <c r="B92">
        <v>1</v>
      </c>
      <c r="C92">
        <v>100</v>
      </c>
      <c r="D92">
        <v>50</v>
      </c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spans="1:26">
      <c r="A93" s="1"/>
      <c r="B93">
        <v>2</v>
      </c>
      <c r="C93">
        <v>85</v>
      </c>
      <c r="D93">
        <v>43</v>
      </c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spans="1:26">
      <c r="A94" s="1"/>
      <c r="B94">
        <v>3</v>
      </c>
      <c r="C94">
        <v>70</v>
      </c>
      <c r="D94">
        <v>35</v>
      </c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spans="1:26">
      <c r="B95">
        <v>4</v>
      </c>
      <c r="C95">
        <v>60</v>
      </c>
      <c r="D95">
        <v>30</v>
      </c>
    </row>
    <row r="96" spans="1:26">
      <c r="B96">
        <v>5</v>
      </c>
      <c r="C96">
        <v>50</v>
      </c>
      <c r="D96">
        <v>25</v>
      </c>
    </row>
    <row r="97" spans="2:4">
      <c r="B97">
        <v>6</v>
      </c>
      <c r="C97">
        <v>45</v>
      </c>
      <c r="D97">
        <v>23</v>
      </c>
    </row>
    <row r="98" spans="2:4">
      <c r="B98">
        <v>7</v>
      </c>
      <c r="C98">
        <v>40</v>
      </c>
      <c r="D98">
        <v>20</v>
      </c>
    </row>
    <row r="99" spans="2:4">
      <c r="B99">
        <v>8</v>
      </c>
      <c r="C99">
        <v>36</v>
      </c>
      <c r="D99">
        <v>18</v>
      </c>
    </row>
    <row r="100" spans="2:4">
      <c r="B100">
        <v>9</v>
      </c>
      <c r="C100">
        <v>32</v>
      </c>
      <c r="D100">
        <v>16</v>
      </c>
    </row>
    <row r="101" spans="2:4">
      <c r="B101">
        <v>10</v>
      </c>
      <c r="C101">
        <v>30</v>
      </c>
      <c r="D101">
        <v>15</v>
      </c>
    </row>
  </sheetData>
  <sortState xmlns:xlrd2="http://schemas.microsoft.com/office/spreadsheetml/2017/richdata2" ref="B5:W87">
    <sortCondition descending="1" ref="W5:W87"/>
  </sortState>
  <mergeCells count="2">
    <mergeCell ref="A90:Z90"/>
    <mergeCell ref="B91:Z9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F81C-D554-42AF-9AE6-AF878879F3BE}">
  <dimension ref="A1:Z61"/>
  <sheetViews>
    <sheetView workbookViewId="0">
      <selection activeCell="Z34" sqref="Z34"/>
    </sheetView>
  </sheetViews>
  <sheetFormatPr defaultRowHeight="14.4"/>
  <cols>
    <col min="1" max="1" width="3.6640625" customWidth="1"/>
    <col min="2" max="2" width="5" bestFit="1" customWidth="1"/>
    <col min="3" max="3" width="16.21875" bestFit="1" customWidth="1"/>
    <col min="4" max="4" width="8.77734375" bestFit="1" customWidth="1"/>
    <col min="5" max="5" width="15.6640625" bestFit="1" customWidth="1"/>
    <col min="6" max="6" width="4.77734375" bestFit="1" customWidth="1"/>
    <col min="7" max="7" width="4.109375" bestFit="1" customWidth="1"/>
    <col min="8" max="9" width="3.33203125" bestFit="1" customWidth="1"/>
    <col min="10" max="11" width="4" bestFit="1" customWidth="1"/>
    <col min="12" max="14" width="3.33203125" bestFit="1" customWidth="1"/>
    <col min="15" max="15" width="4" bestFit="1" customWidth="1"/>
    <col min="16" max="18" width="3.33203125" bestFit="1" customWidth="1"/>
    <col min="19" max="19" width="4" bestFit="1" customWidth="1"/>
    <col min="20" max="20" width="3.33203125" bestFit="1" customWidth="1"/>
    <col min="21" max="22" width="4" bestFit="1" customWidth="1"/>
    <col min="23" max="23" width="9.21875" customWidth="1"/>
  </cols>
  <sheetData>
    <row r="1" spans="1:23" ht="25.8">
      <c r="A1" s="70" t="s">
        <v>50</v>
      </c>
      <c r="F1" s="13"/>
      <c r="G1" s="13"/>
      <c r="H1" s="13"/>
    </row>
    <row r="2" spans="1:23" ht="18">
      <c r="A2" s="71" t="s">
        <v>38</v>
      </c>
      <c r="F2" s="13"/>
      <c r="G2" s="13"/>
      <c r="H2" s="13"/>
    </row>
    <row r="3" spans="1:23" ht="15" thickBot="1">
      <c r="F3" s="13"/>
      <c r="G3" s="13"/>
      <c r="H3" s="13"/>
    </row>
    <row r="4" spans="1:23" ht="168" thickBot="1">
      <c r="A4" s="6" t="s">
        <v>0</v>
      </c>
      <c r="B4" s="7" t="s">
        <v>2</v>
      </c>
      <c r="C4" s="8" t="s">
        <v>3</v>
      </c>
      <c r="D4" s="8" t="s">
        <v>4</v>
      </c>
      <c r="E4" s="8" t="s">
        <v>5</v>
      </c>
      <c r="F4" s="35" t="s">
        <v>25</v>
      </c>
      <c r="G4" s="35" t="s">
        <v>26</v>
      </c>
      <c r="H4" s="35" t="s">
        <v>1</v>
      </c>
      <c r="I4" s="9" t="s">
        <v>42</v>
      </c>
      <c r="J4" s="2" t="s">
        <v>6</v>
      </c>
      <c r="K4" s="58" t="s">
        <v>55</v>
      </c>
      <c r="L4" s="59" t="s">
        <v>56</v>
      </c>
      <c r="M4" s="4" t="s">
        <v>7</v>
      </c>
      <c r="N4" s="3" t="s">
        <v>8</v>
      </c>
      <c r="O4" s="117" t="s">
        <v>57</v>
      </c>
      <c r="P4" s="4" t="s">
        <v>22</v>
      </c>
      <c r="Q4" s="5" t="s">
        <v>58</v>
      </c>
      <c r="R4" s="3" t="s">
        <v>23</v>
      </c>
      <c r="S4" s="60" t="s">
        <v>59</v>
      </c>
      <c r="T4" s="60" t="s">
        <v>60</v>
      </c>
      <c r="U4" s="61" t="s">
        <v>61</v>
      </c>
      <c r="V4" s="61" t="s">
        <v>62</v>
      </c>
      <c r="W4" s="74" t="s">
        <v>40</v>
      </c>
    </row>
    <row r="5" spans="1:23">
      <c r="A5" s="112">
        <v>1</v>
      </c>
      <c r="B5" s="206">
        <v>1980</v>
      </c>
      <c r="C5" s="85" t="s">
        <v>9</v>
      </c>
      <c r="D5" s="85" t="s">
        <v>10</v>
      </c>
      <c r="E5" s="85" t="s">
        <v>11</v>
      </c>
      <c r="F5" s="85" t="s">
        <v>27</v>
      </c>
      <c r="G5" s="139" t="s">
        <v>36</v>
      </c>
      <c r="H5" s="139">
        <f>SUM(2026-B5)</f>
        <v>46</v>
      </c>
      <c r="I5" s="16">
        <v>4</v>
      </c>
      <c r="J5" s="44">
        <v>100</v>
      </c>
      <c r="K5" s="47">
        <v>43</v>
      </c>
      <c r="L5" s="65">
        <v>43</v>
      </c>
      <c r="M5" s="45"/>
      <c r="N5" s="46"/>
      <c r="O5" s="212"/>
      <c r="P5" s="45">
        <v>35</v>
      </c>
      <c r="Q5" s="15">
        <v>25</v>
      </c>
      <c r="R5" s="46">
        <v>23</v>
      </c>
      <c r="S5" s="212"/>
      <c r="T5" s="45">
        <v>50</v>
      </c>
      <c r="U5" s="46">
        <v>100</v>
      </c>
      <c r="V5" s="212"/>
      <c r="W5" s="134">
        <f t="shared" ref="W5:W46" si="0">SUM(J5:V5)</f>
        <v>419</v>
      </c>
    </row>
    <row r="6" spans="1:23">
      <c r="A6" s="113">
        <v>2</v>
      </c>
      <c r="B6" s="207">
        <v>1974</v>
      </c>
      <c r="C6" s="73" t="s">
        <v>13</v>
      </c>
      <c r="D6" s="73" t="s">
        <v>14</v>
      </c>
      <c r="E6" s="73" t="s">
        <v>15</v>
      </c>
      <c r="F6" s="73" t="s">
        <v>27</v>
      </c>
      <c r="G6" s="133" t="s">
        <v>36</v>
      </c>
      <c r="H6" s="133">
        <f>SUM(2026-B6)</f>
        <v>52</v>
      </c>
      <c r="I6" s="31">
        <v>4</v>
      </c>
      <c r="J6" s="48">
        <v>70</v>
      </c>
      <c r="K6" s="51"/>
      <c r="L6" s="36"/>
      <c r="M6" s="49"/>
      <c r="N6" s="50"/>
      <c r="O6" s="157"/>
      <c r="P6" s="49">
        <v>11</v>
      </c>
      <c r="Q6" s="30">
        <v>16</v>
      </c>
      <c r="R6" s="50">
        <v>15</v>
      </c>
      <c r="S6" s="157"/>
      <c r="T6" s="49">
        <v>43</v>
      </c>
      <c r="U6" s="50">
        <v>85</v>
      </c>
      <c r="V6" s="157">
        <v>100</v>
      </c>
      <c r="W6" s="113">
        <f t="shared" si="0"/>
        <v>340</v>
      </c>
    </row>
    <row r="7" spans="1:23">
      <c r="A7" s="114">
        <v>3</v>
      </c>
      <c r="B7" s="260">
        <v>1974</v>
      </c>
      <c r="C7" s="52" t="s">
        <v>63</v>
      </c>
      <c r="D7" s="52" t="s">
        <v>64</v>
      </c>
      <c r="E7" s="52" t="s">
        <v>65</v>
      </c>
      <c r="F7" s="52" t="s">
        <v>27</v>
      </c>
      <c r="G7" s="53" t="str">
        <f>IF(H7&lt;60, "59-", "60+")</f>
        <v>59-</v>
      </c>
      <c r="H7" s="53">
        <f>SUM(2026-B7)</f>
        <v>52</v>
      </c>
      <c r="I7" s="34">
        <v>2</v>
      </c>
      <c r="J7" s="54"/>
      <c r="K7" s="57">
        <v>50</v>
      </c>
      <c r="L7" s="37">
        <v>50</v>
      </c>
      <c r="M7" s="55"/>
      <c r="N7" s="56"/>
      <c r="O7" s="189"/>
      <c r="P7" s="55">
        <v>50</v>
      </c>
      <c r="Q7" s="33">
        <v>50</v>
      </c>
      <c r="R7" s="56">
        <v>30</v>
      </c>
      <c r="S7" s="189"/>
      <c r="T7" s="55"/>
      <c r="U7" s="56"/>
      <c r="V7" s="189"/>
      <c r="W7" s="114">
        <f t="shared" si="0"/>
        <v>230</v>
      </c>
    </row>
    <row r="8" spans="1:23">
      <c r="A8" s="23">
        <v>4</v>
      </c>
      <c r="B8" s="208">
        <v>1985</v>
      </c>
      <c r="C8" s="42" t="s">
        <v>19</v>
      </c>
      <c r="D8" s="42" t="s">
        <v>20</v>
      </c>
      <c r="E8" s="42" t="s">
        <v>32</v>
      </c>
      <c r="F8" s="42" t="s">
        <v>27</v>
      </c>
      <c r="G8" s="43" t="s">
        <v>36</v>
      </c>
      <c r="H8" s="40">
        <f>SUM(2026-B8)</f>
        <v>41</v>
      </c>
      <c r="I8" s="69">
        <v>3</v>
      </c>
      <c r="J8" s="18">
        <v>85</v>
      </c>
      <c r="K8" s="21">
        <v>35</v>
      </c>
      <c r="L8" s="62"/>
      <c r="M8" s="19"/>
      <c r="N8" s="17"/>
      <c r="O8" s="63"/>
      <c r="P8" s="19">
        <v>43</v>
      </c>
      <c r="Q8" s="20"/>
      <c r="R8" s="17">
        <v>43</v>
      </c>
      <c r="S8" s="63"/>
      <c r="T8" s="19"/>
      <c r="U8" s="17"/>
      <c r="V8" s="63"/>
      <c r="W8" s="23">
        <f t="shared" si="0"/>
        <v>206</v>
      </c>
    </row>
    <row r="9" spans="1:23">
      <c r="A9" s="23">
        <v>5</v>
      </c>
      <c r="B9" s="208">
        <v>1973</v>
      </c>
      <c r="C9" s="42" t="s">
        <v>66</v>
      </c>
      <c r="D9" s="42" t="s">
        <v>67</v>
      </c>
      <c r="E9" s="42" t="s">
        <v>68</v>
      </c>
      <c r="F9" s="42" t="s">
        <v>27</v>
      </c>
      <c r="G9" s="43" t="s">
        <v>36</v>
      </c>
      <c r="H9" s="40">
        <f>SUM(2026-B9)</f>
        <v>53</v>
      </c>
      <c r="I9" s="69">
        <v>2</v>
      </c>
      <c r="J9" s="18"/>
      <c r="K9" s="21">
        <v>30</v>
      </c>
      <c r="L9" s="62">
        <v>35</v>
      </c>
      <c r="M9" s="19"/>
      <c r="N9" s="17"/>
      <c r="O9" s="63"/>
      <c r="P9" s="19">
        <v>16</v>
      </c>
      <c r="Q9" s="20">
        <v>23</v>
      </c>
      <c r="R9" s="17">
        <v>18</v>
      </c>
      <c r="S9" s="63"/>
      <c r="T9" s="19"/>
      <c r="U9" s="17"/>
      <c r="V9" s="63"/>
      <c r="W9" s="23">
        <f t="shared" si="0"/>
        <v>122</v>
      </c>
    </row>
    <row r="10" spans="1:23">
      <c r="A10" s="23">
        <v>6</v>
      </c>
      <c r="B10" s="209">
        <v>1976</v>
      </c>
      <c r="C10" s="39" t="s">
        <v>211</v>
      </c>
      <c r="D10" s="39" t="s">
        <v>162</v>
      </c>
      <c r="E10" s="39" t="s">
        <v>123</v>
      </c>
      <c r="F10" s="39" t="s">
        <v>27</v>
      </c>
      <c r="G10" s="40" t="str">
        <f>IF(H10&lt;60, "59-", "60+")</f>
        <v>59-</v>
      </c>
      <c r="H10" s="40">
        <f>(2026-B10)</f>
        <v>50</v>
      </c>
      <c r="I10" s="69">
        <v>1</v>
      </c>
      <c r="J10" s="18"/>
      <c r="K10" s="21"/>
      <c r="L10" s="62"/>
      <c r="M10" s="19"/>
      <c r="N10" s="17"/>
      <c r="O10" s="63"/>
      <c r="P10" s="19"/>
      <c r="Q10" s="20"/>
      <c r="R10" s="17"/>
      <c r="S10" s="63"/>
      <c r="T10" s="19">
        <v>35</v>
      </c>
      <c r="U10" s="17">
        <v>70</v>
      </c>
      <c r="V10" s="63"/>
      <c r="W10" s="23">
        <f t="shared" si="0"/>
        <v>105</v>
      </c>
    </row>
    <row r="11" spans="1:23">
      <c r="A11" s="23">
        <v>7</v>
      </c>
      <c r="B11" s="210">
        <v>1977</v>
      </c>
      <c r="C11" s="79" t="s">
        <v>85</v>
      </c>
      <c r="D11" s="79" t="s">
        <v>86</v>
      </c>
      <c r="E11" s="79" t="s">
        <v>87</v>
      </c>
      <c r="F11" s="79" t="s">
        <v>27</v>
      </c>
      <c r="G11" s="80" t="s">
        <v>36</v>
      </c>
      <c r="H11" s="40">
        <f>SUM(2026-B11)</f>
        <v>49</v>
      </c>
      <c r="I11" s="69">
        <v>1</v>
      </c>
      <c r="J11" s="18"/>
      <c r="K11" s="21"/>
      <c r="L11" s="62"/>
      <c r="M11" s="19">
        <v>50</v>
      </c>
      <c r="N11" s="17">
        <v>50</v>
      </c>
      <c r="O11" s="63"/>
      <c r="P11" s="19"/>
      <c r="Q11" s="20"/>
      <c r="R11" s="17"/>
      <c r="S11" s="63"/>
      <c r="T11" s="19"/>
      <c r="U11" s="17"/>
      <c r="V11" s="63"/>
      <c r="W11" s="23">
        <f t="shared" si="0"/>
        <v>100</v>
      </c>
    </row>
    <row r="12" spans="1:23">
      <c r="A12" s="23">
        <v>7</v>
      </c>
      <c r="B12" s="210"/>
      <c r="C12" s="39" t="s">
        <v>103</v>
      </c>
      <c r="D12" s="39" t="s">
        <v>104</v>
      </c>
      <c r="E12" s="39" t="s">
        <v>96</v>
      </c>
      <c r="F12" s="39" t="s">
        <v>27</v>
      </c>
      <c r="G12" s="40" t="s">
        <v>36</v>
      </c>
      <c r="H12" s="40">
        <v>32</v>
      </c>
      <c r="I12" s="69">
        <v>1</v>
      </c>
      <c r="J12" s="18"/>
      <c r="K12" s="21"/>
      <c r="L12" s="62"/>
      <c r="M12" s="19"/>
      <c r="N12" s="17"/>
      <c r="O12" s="63">
        <v>100</v>
      </c>
      <c r="P12" s="19"/>
      <c r="Q12" s="20"/>
      <c r="R12" s="17"/>
      <c r="S12" s="63"/>
      <c r="T12" s="19"/>
      <c r="U12" s="17"/>
      <c r="V12" s="63"/>
      <c r="W12" s="23">
        <f t="shared" si="0"/>
        <v>100</v>
      </c>
    </row>
    <row r="13" spans="1:23">
      <c r="A13" s="23">
        <v>7</v>
      </c>
      <c r="B13" s="209"/>
      <c r="C13" s="39" t="s">
        <v>199</v>
      </c>
      <c r="D13" s="39" t="s">
        <v>67</v>
      </c>
      <c r="E13" s="39" t="s">
        <v>200</v>
      </c>
      <c r="F13" s="39" t="s">
        <v>27</v>
      </c>
      <c r="G13" s="40" t="s">
        <v>36</v>
      </c>
      <c r="H13" s="40">
        <v>56</v>
      </c>
      <c r="I13" s="190">
        <v>1</v>
      </c>
      <c r="J13" s="23"/>
      <c r="K13" s="21"/>
      <c r="L13" s="198"/>
      <c r="M13" s="93"/>
      <c r="N13" s="64"/>
      <c r="O13" s="63"/>
      <c r="P13" s="19"/>
      <c r="Q13" s="20"/>
      <c r="R13" s="17"/>
      <c r="S13" s="63">
        <v>100</v>
      </c>
      <c r="T13" s="19"/>
      <c r="U13" s="17"/>
      <c r="V13" s="63"/>
      <c r="W13" s="23">
        <f t="shared" si="0"/>
        <v>100</v>
      </c>
    </row>
    <row r="14" spans="1:23">
      <c r="A14" s="23">
        <v>10</v>
      </c>
      <c r="B14" s="209">
        <v>1967</v>
      </c>
      <c r="C14" s="39" t="s">
        <v>160</v>
      </c>
      <c r="D14" s="39" t="s">
        <v>17</v>
      </c>
      <c r="E14" s="39" t="s">
        <v>76</v>
      </c>
      <c r="F14" s="39" t="s">
        <v>27</v>
      </c>
      <c r="G14" s="40" t="str">
        <f>IF(H14&lt;60, "59-", "60+")</f>
        <v>59-</v>
      </c>
      <c r="H14" s="40">
        <f>(2026-B14)</f>
        <v>59</v>
      </c>
      <c r="I14" s="69">
        <v>1</v>
      </c>
      <c r="J14" s="18"/>
      <c r="K14" s="21"/>
      <c r="L14" s="62"/>
      <c r="M14" s="19"/>
      <c r="N14" s="17"/>
      <c r="O14" s="63"/>
      <c r="P14" s="19">
        <v>25</v>
      </c>
      <c r="Q14" s="20">
        <v>35</v>
      </c>
      <c r="R14" s="17">
        <v>35</v>
      </c>
      <c r="S14" s="63"/>
      <c r="T14" s="19"/>
      <c r="U14" s="17"/>
      <c r="V14" s="63"/>
      <c r="W14" s="23">
        <f t="shared" si="0"/>
        <v>95</v>
      </c>
    </row>
    <row r="15" spans="1:23">
      <c r="A15" s="23">
        <v>11</v>
      </c>
      <c r="B15" s="208">
        <v>1975</v>
      </c>
      <c r="C15" s="42" t="s">
        <v>161</v>
      </c>
      <c r="D15" s="42" t="s">
        <v>162</v>
      </c>
      <c r="E15" s="42" t="s">
        <v>15</v>
      </c>
      <c r="F15" s="42" t="s">
        <v>27</v>
      </c>
      <c r="G15" s="43" t="str">
        <f>IF(H15&lt;60, "59-", "60+")</f>
        <v>59-</v>
      </c>
      <c r="H15" s="43">
        <f>(2026-B15)</f>
        <v>51</v>
      </c>
      <c r="I15" s="69">
        <v>1</v>
      </c>
      <c r="J15" s="18"/>
      <c r="K15" s="21"/>
      <c r="L15" s="62"/>
      <c r="M15" s="19"/>
      <c r="N15" s="17"/>
      <c r="O15" s="63"/>
      <c r="P15" s="19">
        <v>23</v>
      </c>
      <c r="Q15" s="20">
        <v>43</v>
      </c>
      <c r="R15" s="17">
        <v>20</v>
      </c>
      <c r="S15" s="63"/>
      <c r="T15" s="19"/>
      <c r="U15" s="17"/>
      <c r="V15" s="63"/>
      <c r="W15" s="23">
        <f t="shared" si="0"/>
        <v>86</v>
      </c>
    </row>
    <row r="16" spans="1:23">
      <c r="A16" s="23">
        <v>12</v>
      </c>
      <c r="B16" s="210"/>
      <c r="C16" s="42" t="s">
        <v>105</v>
      </c>
      <c r="D16" s="42" t="s">
        <v>106</v>
      </c>
      <c r="E16" s="42" t="s">
        <v>107</v>
      </c>
      <c r="F16" s="42" t="s">
        <v>27</v>
      </c>
      <c r="G16" s="43" t="s">
        <v>36</v>
      </c>
      <c r="H16" s="43">
        <v>48</v>
      </c>
      <c r="I16" s="69">
        <v>1</v>
      </c>
      <c r="J16" s="18"/>
      <c r="K16" s="21"/>
      <c r="L16" s="62"/>
      <c r="M16" s="19"/>
      <c r="N16" s="17"/>
      <c r="O16" s="63">
        <v>85</v>
      </c>
      <c r="P16" s="19"/>
      <c r="Q16" s="20"/>
      <c r="R16" s="17"/>
      <c r="S16" s="63"/>
      <c r="T16" s="19"/>
      <c r="U16" s="17"/>
      <c r="V16" s="63"/>
      <c r="W16" s="23">
        <f t="shared" si="0"/>
        <v>85</v>
      </c>
    </row>
    <row r="17" spans="1:23">
      <c r="A17" s="23">
        <v>12</v>
      </c>
      <c r="B17" s="209"/>
      <c r="C17" s="42" t="s">
        <v>202</v>
      </c>
      <c r="D17" s="42" t="s">
        <v>17</v>
      </c>
      <c r="E17" s="42" t="s">
        <v>203</v>
      </c>
      <c r="F17" s="42" t="s">
        <v>27</v>
      </c>
      <c r="G17" s="43" t="s">
        <v>36</v>
      </c>
      <c r="H17" s="43">
        <v>55</v>
      </c>
      <c r="I17" s="190">
        <v>1</v>
      </c>
      <c r="J17" s="23"/>
      <c r="K17" s="21"/>
      <c r="L17" s="198"/>
      <c r="M17" s="93"/>
      <c r="N17" s="64"/>
      <c r="O17" s="63"/>
      <c r="P17" s="19"/>
      <c r="Q17" s="20"/>
      <c r="R17" s="17"/>
      <c r="S17" s="63">
        <v>85</v>
      </c>
      <c r="T17" s="19"/>
      <c r="U17" s="17"/>
      <c r="V17" s="63"/>
      <c r="W17" s="23">
        <f t="shared" si="0"/>
        <v>85</v>
      </c>
    </row>
    <row r="18" spans="1:23">
      <c r="A18" s="23">
        <v>14</v>
      </c>
      <c r="B18" s="209">
        <v>1985</v>
      </c>
      <c r="C18" s="39" t="s">
        <v>53</v>
      </c>
      <c r="D18" s="39" t="s">
        <v>54</v>
      </c>
      <c r="E18" s="39" t="s">
        <v>47</v>
      </c>
      <c r="F18" s="39" t="s">
        <v>27</v>
      </c>
      <c r="G18" s="40" t="s">
        <v>36</v>
      </c>
      <c r="H18" s="40">
        <f>SUM(2026-B18)</f>
        <v>41</v>
      </c>
      <c r="I18" s="69">
        <v>2</v>
      </c>
      <c r="J18" s="18">
        <v>50</v>
      </c>
      <c r="K18" s="21"/>
      <c r="L18" s="62"/>
      <c r="M18" s="19"/>
      <c r="N18" s="17"/>
      <c r="O18" s="63"/>
      <c r="P18" s="19">
        <v>12</v>
      </c>
      <c r="Q18" s="20">
        <v>12</v>
      </c>
      <c r="R18" s="17">
        <v>10</v>
      </c>
      <c r="S18" s="63"/>
      <c r="T18" s="19"/>
      <c r="U18" s="17"/>
      <c r="V18" s="63"/>
      <c r="W18" s="23">
        <f t="shared" si="0"/>
        <v>84</v>
      </c>
    </row>
    <row r="19" spans="1:23">
      <c r="A19" s="23">
        <v>15</v>
      </c>
      <c r="B19" s="209">
        <v>1975</v>
      </c>
      <c r="C19" s="39" t="s">
        <v>69</v>
      </c>
      <c r="D19" s="39" t="s">
        <v>70</v>
      </c>
      <c r="E19" s="39" t="s">
        <v>71</v>
      </c>
      <c r="F19" s="39" t="s">
        <v>27</v>
      </c>
      <c r="G19" s="40" t="s">
        <v>36</v>
      </c>
      <c r="H19" s="40">
        <f>SUM(2026-B19)</f>
        <v>51</v>
      </c>
      <c r="I19" s="69">
        <v>2</v>
      </c>
      <c r="J19" s="18"/>
      <c r="K19" s="21">
        <v>25</v>
      </c>
      <c r="L19" s="62">
        <v>30</v>
      </c>
      <c r="M19" s="19"/>
      <c r="N19" s="17"/>
      <c r="O19" s="63"/>
      <c r="P19" s="19">
        <v>13</v>
      </c>
      <c r="Q19" s="20"/>
      <c r="R19" s="17">
        <v>13</v>
      </c>
      <c r="S19" s="63"/>
      <c r="T19" s="19"/>
      <c r="U19" s="17"/>
      <c r="V19" s="63"/>
      <c r="W19" s="23">
        <f t="shared" si="0"/>
        <v>81</v>
      </c>
    </row>
    <row r="20" spans="1:23">
      <c r="A20" s="23">
        <v>16</v>
      </c>
      <c r="B20" s="210"/>
      <c r="C20" s="39" t="s">
        <v>108</v>
      </c>
      <c r="D20" s="39" t="s">
        <v>10</v>
      </c>
      <c r="E20" s="39" t="s">
        <v>96</v>
      </c>
      <c r="F20" s="39" t="s">
        <v>27</v>
      </c>
      <c r="G20" s="40" t="s">
        <v>36</v>
      </c>
      <c r="H20" s="40">
        <v>48</v>
      </c>
      <c r="I20" s="69">
        <v>1</v>
      </c>
      <c r="J20" s="18"/>
      <c r="K20" s="21"/>
      <c r="L20" s="62"/>
      <c r="M20" s="19"/>
      <c r="N20" s="17"/>
      <c r="O20" s="63">
        <v>70</v>
      </c>
      <c r="P20" s="19"/>
      <c r="Q20" s="20"/>
      <c r="R20" s="17"/>
      <c r="S20" s="63"/>
      <c r="T20" s="19"/>
      <c r="U20" s="17"/>
      <c r="V20" s="63"/>
      <c r="W20" s="23">
        <f t="shared" si="0"/>
        <v>70</v>
      </c>
    </row>
    <row r="21" spans="1:23">
      <c r="A21" s="23">
        <v>17</v>
      </c>
      <c r="B21" s="208">
        <v>1972</v>
      </c>
      <c r="C21" s="42" t="s">
        <v>52</v>
      </c>
      <c r="D21" s="42" t="s">
        <v>14</v>
      </c>
      <c r="E21" s="42" t="s">
        <v>35</v>
      </c>
      <c r="F21" s="42" t="s">
        <v>27</v>
      </c>
      <c r="G21" s="43" t="s">
        <v>36</v>
      </c>
      <c r="H21" s="40">
        <f>SUM(2026-B21)</f>
        <v>54</v>
      </c>
      <c r="I21" s="69">
        <v>1</v>
      </c>
      <c r="J21" s="18">
        <v>60</v>
      </c>
      <c r="K21" s="21"/>
      <c r="L21" s="62"/>
      <c r="M21" s="19"/>
      <c r="N21" s="17"/>
      <c r="O21" s="63"/>
      <c r="P21" s="19"/>
      <c r="Q21" s="20"/>
      <c r="R21" s="17"/>
      <c r="S21" s="63"/>
      <c r="T21" s="19"/>
      <c r="U21" s="17"/>
      <c r="V21" s="63"/>
      <c r="W21" s="23">
        <f t="shared" si="0"/>
        <v>60</v>
      </c>
    </row>
    <row r="22" spans="1:23">
      <c r="A22" s="23">
        <v>17</v>
      </c>
      <c r="B22" s="210"/>
      <c r="C22" s="42" t="s">
        <v>110</v>
      </c>
      <c r="D22" s="42" t="s">
        <v>111</v>
      </c>
      <c r="E22" s="42" t="s">
        <v>112</v>
      </c>
      <c r="F22" s="42" t="s">
        <v>27</v>
      </c>
      <c r="G22" s="43" t="s">
        <v>36</v>
      </c>
      <c r="H22" s="43">
        <v>56</v>
      </c>
      <c r="I22" s="69">
        <v>1</v>
      </c>
      <c r="J22" s="18"/>
      <c r="K22" s="21"/>
      <c r="L22" s="62"/>
      <c r="M22" s="19"/>
      <c r="N22" s="17"/>
      <c r="O22" s="63">
        <v>60</v>
      </c>
      <c r="P22" s="19"/>
      <c r="Q22" s="20"/>
      <c r="R22" s="17"/>
      <c r="S22" s="63"/>
      <c r="T22" s="19"/>
      <c r="U22" s="17"/>
      <c r="V22" s="63"/>
      <c r="W22" s="23">
        <f t="shared" si="0"/>
        <v>60</v>
      </c>
    </row>
    <row r="23" spans="1:23">
      <c r="A23" s="23">
        <v>17</v>
      </c>
      <c r="B23" s="208">
        <v>1969</v>
      </c>
      <c r="C23" s="42" t="s">
        <v>158</v>
      </c>
      <c r="D23" s="42" t="s">
        <v>159</v>
      </c>
      <c r="E23" s="42" t="s">
        <v>82</v>
      </c>
      <c r="F23" s="42" t="s">
        <v>27</v>
      </c>
      <c r="G23" s="43" t="str">
        <f>IF(H23&lt;60, "59-", "60+")</f>
        <v>59-</v>
      </c>
      <c r="H23" s="43">
        <f>(2026-B23)</f>
        <v>57</v>
      </c>
      <c r="I23" s="69">
        <v>1</v>
      </c>
      <c r="J23" s="18"/>
      <c r="K23" s="21"/>
      <c r="L23" s="62"/>
      <c r="M23" s="19"/>
      <c r="N23" s="17"/>
      <c r="O23" s="63"/>
      <c r="P23" s="19">
        <v>30</v>
      </c>
      <c r="Q23" s="20">
        <v>30</v>
      </c>
      <c r="R23" s="17"/>
      <c r="S23" s="63"/>
      <c r="T23" s="19"/>
      <c r="U23" s="17"/>
      <c r="V23" s="63"/>
      <c r="W23" s="23">
        <f t="shared" si="0"/>
        <v>60</v>
      </c>
    </row>
    <row r="24" spans="1:23">
      <c r="A24" s="23">
        <v>20</v>
      </c>
      <c r="B24" s="210"/>
      <c r="C24" s="39" t="s">
        <v>113</v>
      </c>
      <c r="D24" s="39" t="s">
        <v>114</v>
      </c>
      <c r="E24" s="39" t="s">
        <v>115</v>
      </c>
      <c r="F24" s="39" t="s">
        <v>27</v>
      </c>
      <c r="G24" s="40" t="s">
        <v>36</v>
      </c>
      <c r="H24" s="40">
        <v>47</v>
      </c>
      <c r="I24" s="69">
        <v>1</v>
      </c>
      <c r="J24" s="18"/>
      <c r="K24" s="21"/>
      <c r="L24" s="62"/>
      <c r="M24" s="19"/>
      <c r="N24" s="17"/>
      <c r="O24" s="63">
        <v>50</v>
      </c>
      <c r="P24" s="19"/>
      <c r="Q24" s="20"/>
      <c r="R24" s="17"/>
      <c r="S24" s="63"/>
      <c r="T24" s="19"/>
      <c r="U24" s="17"/>
      <c r="V24" s="63"/>
      <c r="W24" s="23">
        <f t="shared" si="0"/>
        <v>50</v>
      </c>
    </row>
    <row r="25" spans="1:23">
      <c r="A25" s="23">
        <v>20</v>
      </c>
      <c r="B25" s="209">
        <v>1977</v>
      </c>
      <c r="C25" s="39" t="s">
        <v>193</v>
      </c>
      <c r="D25" s="39" t="s">
        <v>127</v>
      </c>
      <c r="E25" s="39" t="s">
        <v>12</v>
      </c>
      <c r="F25" s="39" t="s">
        <v>27</v>
      </c>
      <c r="G25" s="40" t="str">
        <f>IF(H25&lt;60, "59-", "60+")</f>
        <v>59-</v>
      </c>
      <c r="H25" s="40">
        <f>(2026-B25)</f>
        <v>49</v>
      </c>
      <c r="I25" s="69">
        <v>1</v>
      </c>
      <c r="J25" s="18"/>
      <c r="K25" s="21"/>
      <c r="L25" s="62"/>
      <c r="M25" s="19"/>
      <c r="N25" s="17"/>
      <c r="O25" s="63"/>
      <c r="P25" s="19"/>
      <c r="Q25" s="20"/>
      <c r="R25" s="17">
        <v>50</v>
      </c>
      <c r="S25" s="63"/>
      <c r="T25" s="19"/>
      <c r="U25" s="17"/>
      <c r="V25" s="63"/>
      <c r="W25" s="23">
        <f t="shared" si="0"/>
        <v>50</v>
      </c>
    </row>
    <row r="26" spans="1:23">
      <c r="A26" s="23">
        <v>22</v>
      </c>
      <c r="B26" s="208">
        <v>1971</v>
      </c>
      <c r="C26" s="42" t="s">
        <v>170</v>
      </c>
      <c r="D26" s="42" t="s">
        <v>171</v>
      </c>
      <c r="E26" s="42" t="s">
        <v>172</v>
      </c>
      <c r="F26" s="42" t="s">
        <v>27</v>
      </c>
      <c r="G26" s="43" t="str">
        <f>IF(H26&lt;60, "59-", "60+")</f>
        <v>59-</v>
      </c>
      <c r="H26" s="43">
        <f>(2026-B26)</f>
        <v>55</v>
      </c>
      <c r="I26" s="69">
        <v>1</v>
      </c>
      <c r="J26" s="18"/>
      <c r="K26" s="21"/>
      <c r="L26" s="62"/>
      <c r="M26" s="19"/>
      <c r="N26" s="17"/>
      <c r="O26" s="63"/>
      <c r="P26" s="19">
        <v>15</v>
      </c>
      <c r="Q26" s="20">
        <v>20</v>
      </c>
      <c r="R26" s="17">
        <v>14</v>
      </c>
      <c r="S26" s="63"/>
      <c r="T26" s="19"/>
      <c r="U26" s="17"/>
      <c r="V26" s="63"/>
      <c r="W26" s="23">
        <f t="shared" si="0"/>
        <v>49</v>
      </c>
    </row>
    <row r="27" spans="1:23">
      <c r="A27" s="23">
        <v>23</v>
      </c>
      <c r="B27" s="210"/>
      <c r="C27" s="42" t="s">
        <v>120</v>
      </c>
      <c r="D27" s="42" t="s">
        <v>121</v>
      </c>
      <c r="E27" s="42" t="s">
        <v>87</v>
      </c>
      <c r="F27" s="42" t="s">
        <v>27</v>
      </c>
      <c r="G27" s="43" t="s">
        <v>36</v>
      </c>
      <c r="H27" s="43">
        <v>51</v>
      </c>
      <c r="I27" s="69">
        <v>1</v>
      </c>
      <c r="J27" s="18"/>
      <c r="K27" s="21"/>
      <c r="L27" s="62"/>
      <c r="M27" s="19"/>
      <c r="N27" s="17"/>
      <c r="O27" s="63">
        <v>45</v>
      </c>
      <c r="P27" s="19"/>
      <c r="Q27" s="20"/>
      <c r="R27" s="17"/>
      <c r="S27" s="63"/>
      <c r="T27" s="19"/>
      <c r="U27" s="17"/>
      <c r="V27" s="63"/>
      <c r="W27" s="23">
        <f t="shared" si="0"/>
        <v>45</v>
      </c>
    </row>
    <row r="28" spans="1:23">
      <c r="A28" s="23">
        <v>24</v>
      </c>
      <c r="B28" s="210"/>
      <c r="C28" s="39" t="s">
        <v>122</v>
      </c>
      <c r="D28" s="39" t="s">
        <v>10</v>
      </c>
      <c r="E28" s="39" t="s">
        <v>123</v>
      </c>
      <c r="F28" s="39" t="s">
        <v>27</v>
      </c>
      <c r="G28" s="40" t="s">
        <v>36</v>
      </c>
      <c r="H28" s="40">
        <v>50</v>
      </c>
      <c r="I28" s="69">
        <v>1</v>
      </c>
      <c r="J28" s="18"/>
      <c r="K28" s="21"/>
      <c r="L28" s="62"/>
      <c r="M28" s="19"/>
      <c r="N28" s="17"/>
      <c r="O28" s="63">
        <v>40</v>
      </c>
      <c r="P28" s="19"/>
      <c r="Q28" s="20"/>
      <c r="R28" s="17"/>
      <c r="S28" s="63"/>
      <c r="T28" s="19"/>
      <c r="U28" s="17"/>
      <c r="V28" s="63"/>
      <c r="W28" s="23">
        <f t="shared" si="0"/>
        <v>40</v>
      </c>
    </row>
    <row r="29" spans="1:23">
      <c r="A29" s="23">
        <v>24</v>
      </c>
      <c r="B29" s="209">
        <v>1977</v>
      </c>
      <c r="C29" s="39" t="s">
        <v>173</v>
      </c>
      <c r="D29" s="39" t="s">
        <v>67</v>
      </c>
      <c r="E29" s="39" t="s">
        <v>123</v>
      </c>
      <c r="F29" s="39" t="s">
        <v>27</v>
      </c>
      <c r="G29" s="40" t="str">
        <f>IF(H29&lt;60, "59-", "60+")</f>
        <v>59-</v>
      </c>
      <c r="H29" s="40">
        <f>(2026-B29)</f>
        <v>49</v>
      </c>
      <c r="I29" s="69">
        <v>1</v>
      </c>
      <c r="J29" s="18"/>
      <c r="K29" s="21"/>
      <c r="L29" s="62"/>
      <c r="M29" s="19"/>
      <c r="N29" s="17"/>
      <c r="O29" s="63"/>
      <c r="P29" s="19">
        <v>14</v>
      </c>
      <c r="Q29" s="20">
        <v>15</v>
      </c>
      <c r="R29" s="17">
        <v>11</v>
      </c>
      <c r="S29" s="63"/>
      <c r="T29" s="19"/>
      <c r="U29" s="17"/>
      <c r="V29" s="63"/>
      <c r="W29" s="23">
        <f t="shared" si="0"/>
        <v>40</v>
      </c>
    </row>
    <row r="30" spans="1:23">
      <c r="A30" s="23">
        <v>26</v>
      </c>
      <c r="B30" s="210"/>
      <c r="C30" s="42" t="s">
        <v>124</v>
      </c>
      <c r="D30" s="42" t="s">
        <v>125</v>
      </c>
      <c r="E30" s="42" t="s">
        <v>96</v>
      </c>
      <c r="F30" s="42" t="s">
        <v>27</v>
      </c>
      <c r="G30" s="43" t="s">
        <v>36</v>
      </c>
      <c r="H30" s="43">
        <v>54</v>
      </c>
      <c r="I30" s="69">
        <v>1</v>
      </c>
      <c r="J30" s="18"/>
      <c r="K30" s="21"/>
      <c r="L30" s="62"/>
      <c r="M30" s="19"/>
      <c r="N30" s="17"/>
      <c r="O30" s="63">
        <v>36</v>
      </c>
      <c r="P30" s="19"/>
      <c r="Q30" s="20"/>
      <c r="R30" s="17"/>
      <c r="S30" s="63"/>
      <c r="T30" s="19"/>
      <c r="U30" s="17"/>
      <c r="V30" s="63"/>
      <c r="W30" s="23">
        <f t="shared" si="0"/>
        <v>36</v>
      </c>
    </row>
    <row r="31" spans="1:23">
      <c r="A31" s="23">
        <v>26</v>
      </c>
      <c r="B31" s="208">
        <v>1985</v>
      </c>
      <c r="C31" s="42" t="s">
        <v>165</v>
      </c>
      <c r="D31" s="42" t="s">
        <v>114</v>
      </c>
      <c r="E31" s="42" t="s">
        <v>87</v>
      </c>
      <c r="F31" s="42" t="s">
        <v>27</v>
      </c>
      <c r="G31" s="43" t="str">
        <f>IF(H31&lt;60, "59-", "60+")</f>
        <v>59-</v>
      </c>
      <c r="H31" s="43">
        <f>(2026-B31)</f>
        <v>41</v>
      </c>
      <c r="I31" s="69">
        <v>1</v>
      </c>
      <c r="J31" s="18"/>
      <c r="K31" s="21"/>
      <c r="L31" s="62"/>
      <c r="M31" s="19"/>
      <c r="N31" s="17"/>
      <c r="O31" s="63"/>
      <c r="P31" s="19">
        <v>18</v>
      </c>
      <c r="Q31" s="20">
        <v>18</v>
      </c>
      <c r="R31" s="17"/>
      <c r="S31" s="63"/>
      <c r="T31" s="19"/>
      <c r="U31" s="17"/>
      <c r="V31" s="63"/>
      <c r="W31" s="23">
        <f t="shared" si="0"/>
        <v>36</v>
      </c>
    </row>
    <row r="32" spans="1:23">
      <c r="A32" s="23">
        <v>28</v>
      </c>
      <c r="B32" s="209">
        <v>1968</v>
      </c>
      <c r="C32" s="39" t="s">
        <v>177</v>
      </c>
      <c r="D32" s="39" t="s">
        <v>178</v>
      </c>
      <c r="E32" s="39" t="s">
        <v>15</v>
      </c>
      <c r="F32" s="39" t="s">
        <v>27</v>
      </c>
      <c r="G32" s="40" t="s">
        <v>36</v>
      </c>
      <c r="H32" s="40">
        <v>58</v>
      </c>
      <c r="I32" s="69">
        <v>1</v>
      </c>
      <c r="J32" s="18"/>
      <c r="K32" s="21"/>
      <c r="L32" s="62"/>
      <c r="M32" s="19"/>
      <c r="N32" s="17"/>
      <c r="O32" s="63"/>
      <c r="P32" s="19">
        <v>10</v>
      </c>
      <c r="Q32" s="20">
        <v>13</v>
      </c>
      <c r="R32" s="17">
        <v>12</v>
      </c>
      <c r="S32" s="63"/>
      <c r="T32" s="19"/>
      <c r="U32" s="17"/>
      <c r="V32" s="63"/>
      <c r="W32" s="23">
        <f t="shared" si="0"/>
        <v>35</v>
      </c>
    </row>
    <row r="33" spans="1:23">
      <c r="A33" s="23">
        <v>29</v>
      </c>
      <c r="B33" s="210"/>
      <c r="C33" s="39" t="s">
        <v>126</v>
      </c>
      <c r="D33" s="39" t="s">
        <v>127</v>
      </c>
      <c r="E33" s="39" t="s">
        <v>96</v>
      </c>
      <c r="F33" s="39" t="s">
        <v>27</v>
      </c>
      <c r="G33" s="40" t="s">
        <v>36</v>
      </c>
      <c r="H33" s="40">
        <v>47</v>
      </c>
      <c r="I33" s="69">
        <v>1</v>
      </c>
      <c r="J33" s="18"/>
      <c r="K33" s="21"/>
      <c r="L33" s="62"/>
      <c r="M33" s="19"/>
      <c r="N33" s="17"/>
      <c r="O33" s="63">
        <v>32</v>
      </c>
      <c r="P33" s="19"/>
      <c r="Q33" s="20"/>
      <c r="R33" s="17"/>
      <c r="S33" s="63"/>
      <c r="T33" s="19"/>
      <c r="U33" s="17"/>
      <c r="V33" s="63"/>
      <c r="W33" s="23">
        <f t="shared" si="0"/>
        <v>32</v>
      </c>
    </row>
    <row r="34" spans="1:23">
      <c r="A34" s="23">
        <v>30</v>
      </c>
      <c r="B34" s="210"/>
      <c r="C34" s="42" t="s">
        <v>132</v>
      </c>
      <c r="D34" s="42" t="s">
        <v>133</v>
      </c>
      <c r="E34" s="42" t="s">
        <v>134</v>
      </c>
      <c r="F34" s="42" t="s">
        <v>27</v>
      </c>
      <c r="G34" s="43" t="s">
        <v>36</v>
      </c>
      <c r="H34" s="43">
        <v>48</v>
      </c>
      <c r="I34" s="69">
        <v>1</v>
      </c>
      <c r="J34" s="18"/>
      <c r="K34" s="21"/>
      <c r="L34" s="62"/>
      <c r="M34" s="19"/>
      <c r="N34" s="17"/>
      <c r="O34" s="63">
        <v>30</v>
      </c>
      <c r="P34" s="19"/>
      <c r="Q34" s="20"/>
      <c r="R34" s="17"/>
      <c r="S34" s="63"/>
      <c r="T34" s="19"/>
      <c r="U34" s="17"/>
      <c r="V34" s="63"/>
      <c r="W34" s="23">
        <f t="shared" si="0"/>
        <v>30</v>
      </c>
    </row>
    <row r="35" spans="1:23">
      <c r="A35" s="23">
        <v>30</v>
      </c>
      <c r="B35" s="258">
        <v>1968</v>
      </c>
      <c r="C35" s="110" t="s">
        <v>212</v>
      </c>
      <c r="D35" s="110" t="s">
        <v>213</v>
      </c>
      <c r="E35" s="110" t="s">
        <v>96</v>
      </c>
      <c r="F35" s="110" t="s">
        <v>27</v>
      </c>
      <c r="G35" s="111" t="str">
        <f>IF(H35&lt;60, "59-", "60+")</f>
        <v>59-</v>
      </c>
      <c r="H35" s="111">
        <f>(2026-B35)</f>
        <v>58</v>
      </c>
      <c r="I35" s="69">
        <v>1</v>
      </c>
      <c r="J35" s="18"/>
      <c r="K35" s="21"/>
      <c r="L35" s="62"/>
      <c r="M35" s="19"/>
      <c r="N35" s="17"/>
      <c r="O35" s="63"/>
      <c r="P35" s="19"/>
      <c r="Q35" s="20"/>
      <c r="R35" s="17"/>
      <c r="S35" s="63"/>
      <c r="T35" s="19">
        <v>30</v>
      </c>
      <c r="U35" s="17"/>
      <c r="V35" s="63"/>
      <c r="W35" s="23">
        <f t="shared" si="0"/>
        <v>30</v>
      </c>
    </row>
    <row r="36" spans="1:23">
      <c r="A36" s="23">
        <v>32</v>
      </c>
      <c r="B36" s="210"/>
      <c r="C36" s="39" t="s">
        <v>135</v>
      </c>
      <c r="D36" s="39" t="s">
        <v>136</v>
      </c>
      <c r="E36" s="39" t="s">
        <v>16</v>
      </c>
      <c r="F36" s="39" t="s">
        <v>27</v>
      </c>
      <c r="G36" s="40" t="s">
        <v>36</v>
      </c>
      <c r="H36" s="40">
        <v>40</v>
      </c>
      <c r="I36" s="69">
        <v>1</v>
      </c>
      <c r="J36" s="18"/>
      <c r="K36" s="21"/>
      <c r="L36" s="62"/>
      <c r="M36" s="19"/>
      <c r="N36" s="17"/>
      <c r="O36" s="63">
        <v>29</v>
      </c>
      <c r="P36" s="19"/>
      <c r="Q36" s="20"/>
      <c r="R36" s="17"/>
      <c r="S36" s="63"/>
      <c r="T36" s="19"/>
      <c r="U36" s="17"/>
      <c r="V36" s="63"/>
      <c r="W36" s="23">
        <f t="shared" si="0"/>
        <v>29</v>
      </c>
    </row>
    <row r="37" spans="1:23">
      <c r="A37" s="23">
        <v>33</v>
      </c>
      <c r="B37" s="210"/>
      <c r="C37" s="42" t="s">
        <v>137</v>
      </c>
      <c r="D37" s="42" t="s">
        <v>138</v>
      </c>
      <c r="E37" s="42" t="s">
        <v>139</v>
      </c>
      <c r="F37" s="42" t="s">
        <v>27</v>
      </c>
      <c r="G37" s="43" t="s">
        <v>36</v>
      </c>
      <c r="H37" s="43">
        <v>40</v>
      </c>
      <c r="I37" s="69">
        <v>1</v>
      </c>
      <c r="J37" s="18"/>
      <c r="K37" s="21"/>
      <c r="L37" s="62"/>
      <c r="M37" s="19"/>
      <c r="N37" s="17"/>
      <c r="O37" s="63">
        <v>28</v>
      </c>
      <c r="P37" s="19"/>
      <c r="Q37" s="20"/>
      <c r="R37" s="17"/>
      <c r="S37" s="63"/>
      <c r="T37" s="19"/>
      <c r="U37" s="17"/>
      <c r="V37" s="63"/>
      <c r="W37" s="23">
        <f t="shared" si="0"/>
        <v>28</v>
      </c>
    </row>
    <row r="38" spans="1:23">
      <c r="A38" s="23">
        <v>34</v>
      </c>
      <c r="B38" s="210"/>
      <c r="C38" s="39" t="s">
        <v>145</v>
      </c>
      <c r="D38" s="39" t="s">
        <v>146</v>
      </c>
      <c r="E38" s="39" t="s">
        <v>102</v>
      </c>
      <c r="F38" s="39" t="s">
        <v>27</v>
      </c>
      <c r="G38" s="40" t="s">
        <v>36</v>
      </c>
      <c r="H38" s="40">
        <v>36</v>
      </c>
      <c r="I38" s="69">
        <v>1</v>
      </c>
      <c r="J38" s="18"/>
      <c r="K38" s="21"/>
      <c r="L38" s="62"/>
      <c r="M38" s="19"/>
      <c r="N38" s="17"/>
      <c r="O38" s="63">
        <v>27</v>
      </c>
      <c r="P38" s="19"/>
      <c r="Q38" s="20"/>
      <c r="R38" s="17"/>
      <c r="S38" s="63"/>
      <c r="T38" s="19"/>
      <c r="U38" s="17"/>
      <c r="V38" s="63"/>
      <c r="W38" s="23">
        <f t="shared" si="0"/>
        <v>27</v>
      </c>
    </row>
    <row r="39" spans="1:23">
      <c r="A39" s="23">
        <v>34</v>
      </c>
      <c r="B39" s="210"/>
      <c r="C39" s="42" t="s">
        <v>147</v>
      </c>
      <c r="D39" s="42" t="s">
        <v>67</v>
      </c>
      <c r="E39" s="42" t="s">
        <v>16</v>
      </c>
      <c r="F39" s="42" t="s">
        <v>27</v>
      </c>
      <c r="G39" s="43" t="s">
        <v>36</v>
      </c>
      <c r="H39" s="43">
        <v>54</v>
      </c>
      <c r="I39" s="69">
        <v>1</v>
      </c>
      <c r="J39" s="18"/>
      <c r="K39" s="21"/>
      <c r="L39" s="62"/>
      <c r="M39" s="19"/>
      <c r="N39" s="17"/>
      <c r="O39" s="63">
        <v>26</v>
      </c>
      <c r="P39" s="19"/>
      <c r="Q39" s="20"/>
      <c r="R39" s="17"/>
      <c r="S39" s="63"/>
      <c r="T39" s="19"/>
      <c r="U39" s="17"/>
      <c r="V39" s="63"/>
      <c r="W39" s="23">
        <f t="shared" si="0"/>
        <v>26</v>
      </c>
    </row>
    <row r="40" spans="1:23">
      <c r="A40" s="23">
        <v>36</v>
      </c>
      <c r="B40" s="210"/>
      <c r="C40" s="39" t="s">
        <v>148</v>
      </c>
      <c r="D40" s="39" t="s">
        <v>64</v>
      </c>
      <c r="E40" s="39" t="s">
        <v>115</v>
      </c>
      <c r="F40" s="39" t="s">
        <v>27</v>
      </c>
      <c r="G40" s="40" t="s">
        <v>36</v>
      </c>
      <c r="H40" s="40">
        <v>45</v>
      </c>
      <c r="I40" s="69">
        <v>1</v>
      </c>
      <c r="J40" s="18"/>
      <c r="K40" s="21"/>
      <c r="L40" s="62"/>
      <c r="M40" s="19"/>
      <c r="N40" s="17"/>
      <c r="O40" s="63">
        <v>25</v>
      </c>
      <c r="P40" s="19"/>
      <c r="Q40" s="20"/>
      <c r="R40" s="17"/>
      <c r="S40" s="63"/>
      <c r="T40" s="19"/>
      <c r="U40" s="17"/>
      <c r="V40" s="63"/>
      <c r="W40" s="23">
        <f t="shared" si="0"/>
        <v>25</v>
      </c>
    </row>
    <row r="41" spans="1:23">
      <c r="A41" s="23">
        <v>36</v>
      </c>
      <c r="B41" s="209">
        <v>1989</v>
      </c>
      <c r="C41" s="39" t="s">
        <v>177</v>
      </c>
      <c r="D41" s="39" t="s">
        <v>194</v>
      </c>
      <c r="E41" s="39" t="s">
        <v>15</v>
      </c>
      <c r="F41" s="39" t="s">
        <v>27</v>
      </c>
      <c r="G41" s="40" t="str">
        <f>IF(H41&lt;60, "59-", "60+")</f>
        <v>59-</v>
      </c>
      <c r="H41" s="40">
        <f>(2026-B41)</f>
        <v>37</v>
      </c>
      <c r="I41" s="69">
        <v>1</v>
      </c>
      <c r="J41" s="18"/>
      <c r="K41" s="21"/>
      <c r="L41" s="62"/>
      <c r="M41" s="19"/>
      <c r="N41" s="17"/>
      <c r="O41" s="63"/>
      <c r="P41" s="19"/>
      <c r="Q41" s="20"/>
      <c r="R41" s="17">
        <v>25</v>
      </c>
      <c r="S41" s="63"/>
      <c r="T41" s="19"/>
      <c r="U41" s="17"/>
      <c r="V41" s="63"/>
      <c r="W41" s="23">
        <f t="shared" si="0"/>
        <v>25</v>
      </c>
    </row>
    <row r="42" spans="1:23">
      <c r="A42" s="23">
        <v>38</v>
      </c>
      <c r="B42" s="208">
        <v>1970</v>
      </c>
      <c r="C42" s="42" t="s">
        <v>83</v>
      </c>
      <c r="D42" s="42" t="s">
        <v>154</v>
      </c>
      <c r="E42" s="76" t="s">
        <v>153</v>
      </c>
      <c r="F42" s="42" t="s">
        <v>27</v>
      </c>
      <c r="G42" s="43" t="s">
        <v>36</v>
      </c>
      <c r="H42" s="43">
        <v>56</v>
      </c>
      <c r="I42" s="69">
        <v>1</v>
      </c>
      <c r="J42" s="18"/>
      <c r="K42" s="21"/>
      <c r="L42" s="62"/>
      <c r="M42" s="19"/>
      <c r="N42" s="17"/>
      <c r="O42" s="63"/>
      <c r="P42" s="19">
        <v>9</v>
      </c>
      <c r="Q42" s="20">
        <v>14</v>
      </c>
      <c r="R42" s="17"/>
      <c r="S42" s="63"/>
      <c r="T42" s="19"/>
      <c r="U42" s="17"/>
      <c r="V42" s="63"/>
      <c r="W42" s="23">
        <f t="shared" si="0"/>
        <v>23</v>
      </c>
    </row>
    <row r="43" spans="1:23">
      <c r="A43" s="23">
        <v>39</v>
      </c>
      <c r="B43" s="209">
        <v>1978</v>
      </c>
      <c r="C43" s="39" t="s">
        <v>163</v>
      </c>
      <c r="D43" s="39" t="s">
        <v>164</v>
      </c>
      <c r="E43" s="39" t="s">
        <v>123</v>
      </c>
      <c r="F43" s="39" t="s">
        <v>27</v>
      </c>
      <c r="G43" s="40" t="str">
        <f>IF(H43&lt;60, "59-", "60+")</f>
        <v>59-</v>
      </c>
      <c r="H43" s="40">
        <f>(2026-B43)</f>
        <v>48</v>
      </c>
      <c r="I43" s="69">
        <v>1</v>
      </c>
      <c r="J43" s="18"/>
      <c r="K43" s="21"/>
      <c r="L43" s="62"/>
      <c r="M43" s="19"/>
      <c r="N43" s="17"/>
      <c r="O43" s="63"/>
      <c r="P43" s="19">
        <v>20</v>
      </c>
      <c r="Q43" s="20"/>
      <c r="R43" s="17"/>
      <c r="S43" s="63"/>
      <c r="T43" s="19"/>
      <c r="U43" s="17"/>
      <c r="V43" s="63"/>
      <c r="W43" s="23">
        <f t="shared" si="0"/>
        <v>20</v>
      </c>
    </row>
    <row r="44" spans="1:23">
      <c r="A44" s="155">
        <v>40</v>
      </c>
      <c r="B44" s="259">
        <v>1993</v>
      </c>
      <c r="C44" s="98" t="s">
        <v>197</v>
      </c>
      <c r="D44" s="98" t="s">
        <v>198</v>
      </c>
      <c r="E44" s="98" t="s">
        <v>15</v>
      </c>
      <c r="F44" s="98" t="s">
        <v>27</v>
      </c>
      <c r="G44" s="99" t="str">
        <f>IF(H44&lt;60, "59-", "60+")</f>
        <v>59-</v>
      </c>
      <c r="H44" s="99">
        <f>(2026-B44)</f>
        <v>33</v>
      </c>
      <c r="I44" s="106">
        <v>1</v>
      </c>
      <c r="J44" s="126"/>
      <c r="K44" s="255"/>
      <c r="L44" s="256"/>
      <c r="M44" s="127"/>
      <c r="N44" s="128"/>
      <c r="O44" s="257"/>
      <c r="P44" s="127"/>
      <c r="Q44" s="129"/>
      <c r="R44" s="128">
        <v>16</v>
      </c>
      <c r="S44" s="257"/>
      <c r="T44" s="127"/>
      <c r="U44" s="128"/>
      <c r="V44" s="257"/>
      <c r="W44" s="23">
        <f t="shared" si="0"/>
        <v>16</v>
      </c>
    </row>
    <row r="45" spans="1:23">
      <c r="A45" s="155">
        <v>41</v>
      </c>
      <c r="B45" s="41">
        <v>1979</v>
      </c>
      <c r="C45" s="42" t="s">
        <v>189</v>
      </c>
      <c r="D45" s="42" t="s">
        <v>190</v>
      </c>
      <c r="E45" s="42" t="s">
        <v>68</v>
      </c>
      <c r="F45" s="42" t="s">
        <v>27</v>
      </c>
      <c r="G45" s="43" t="str">
        <f>IF(H45&lt;60, "59-", "60+")</f>
        <v>59-</v>
      </c>
      <c r="H45" s="43">
        <f>(2026-B45)</f>
        <v>47</v>
      </c>
      <c r="I45" s="106">
        <v>1</v>
      </c>
      <c r="J45" s="126"/>
      <c r="K45" s="255"/>
      <c r="L45" s="256"/>
      <c r="M45" s="127"/>
      <c r="N45" s="128"/>
      <c r="O45" s="257"/>
      <c r="P45" s="127"/>
      <c r="Q45" s="129">
        <v>11</v>
      </c>
      <c r="R45" s="128"/>
      <c r="S45" s="257"/>
      <c r="T45" s="127"/>
      <c r="U45" s="128"/>
      <c r="V45" s="257"/>
      <c r="W45" s="23">
        <f t="shared" si="0"/>
        <v>11</v>
      </c>
    </row>
    <row r="46" spans="1:23" ht="15" thickBot="1">
      <c r="A46" s="102">
        <v>42</v>
      </c>
      <c r="B46" s="211">
        <v>1979</v>
      </c>
      <c r="C46" s="123" t="s">
        <v>183</v>
      </c>
      <c r="D46" s="123" t="s">
        <v>184</v>
      </c>
      <c r="E46" s="123" t="s">
        <v>47</v>
      </c>
      <c r="F46" s="123" t="s">
        <v>27</v>
      </c>
      <c r="G46" s="124" t="s">
        <v>36</v>
      </c>
      <c r="H46" s="124">
        <v>47</v>
      </c>
      <c r="I46" s="92">
        <v>1</v>
      </c>
      <c r="J46" s="27"/>
      <c r="K46" s="28"/>
      <c r="L46" s="68"/>
      <c r="M46" s="25"/>
      <c r="N46" s="26"/>
      <c r="O46" s="159"/>
      <c r="P46" s="25">
        <v>8</v>
      </c>
      <c r="Q46" s="67"/>
      <c r="R46" s="26"/>
      <c r="S46" s="159"/>
      <c r="T46" s="25"/>
      <c r="U46" s="26"/>
      <c r="V46" s="159"/>
      <c r="W46" s="102">
        <f t="shared" si="0"/>
        <v>8</v>
      </c>
    </row>
    <row r="47" spans="1:23">
      <c r="A47" s="13"/>
      <c r="B47" s="191"/>
      <c r="C47" s="192"/>
      <c r="D47" s="192"/>
      <c r="E47" s="192"/>
      <c r="F47" s="192"/>
      <c r="G47" s="193"/>
      <c r="H47" s="193"/>
      <c r="I47" s="13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13"/>
    </row>
    <row r="48" spans="1:23">
      <c r="A48" s="13"/>
      <c r="B48" s="103"/>
      <c r="C48" s="104"/>
      <c r="D48" s="104"/>
      <c r="E48" s="104"/>
      <c r="F48" s="104"/>
      <c r="G48" s="105"/>
      <c r="H48" s="105"/>
      <c r="I48" s="13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13"/>
    </row>
    <row r="49" spans="1:26">
      <c r="F49" s="13"/>
      <c r="G49" s="13"/>
      <c r="H49" s="13"/>
    </row>
    <row r="50" spans="1:26">
      <c r="A50" s="298" t="s">
        <v>21</v>
      </c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X50" s="298"/>
      <c r="Y50" s="298"/>
      <c r="Z50" s="298"/>
    </row>
    <row r="51" spans="1:26">
      <c r="A51" s="1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</row>
    <row r="52" spans="1:26">
      <c r="A52" s="1"/>
      <c r="B52">
        <v>1</v>
      </c>
      <c r="C52">
        <v>100</v>
      </c>
      <c r="D52">
        <v>50</v>
      </c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spans="1:26">
      <c r="A53" s="1"/>
      <c r="B53">
        <v>2</v>
      </c>
      <c r="C53">
        <v>85</v>
      </c>
      <c r="D53">
        <v>43</v>
      </c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spans="1:26">
      <c r="A54" s="1"/>
      <c r="B54">
        <v>3</v>
      </c>
      <c r="C54">
        <v>70</v>
      </c>
      <c r="D54">
        <v>35</v>
      </c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spans="1:26">
      <c r="B55">
        <v>4</v>
      </c>
      <c r="C55">
        <v>60</v>
      </c>
      <c r="D55">
        <v>30</v>
      </c>
      <c r="F55" s="13"/>
      <c r="G55" s="13"/>
      <c r="H55" s="13"/>
    </row>
    <row r="56" spans="1:26">
      <c r="B56">
        <v>5</v>
      </c>
      <c r="C56">
        <v>50</v>
      </c>
      <c r="D56">
        <v>25</v>
      </c>
      <c r="F56" s="13"/>
      <c r="G56" s="13"/>
      <c r="H56" s="13"/>
    </row>
    <row r="57" spans="1:26">
      <c r="B57">
        <v>6</v>
      </c>
      <c r="C57">
        <v>45</v>
      </c>
      <c r="D57">
        <v>23</v>
      </c>
      <c r="F57" s="13"/>
      <c r="G57" s="13"/>
      <c r="H57" s="13"/>
    </row>
    <row r="58" spans="1:26">
      <c r="B58">
        <v>7</v>
      </c>
      <c r="C58">
        <v>40</v>
      </c>
      <c r="D58">
        <v>20</v>
      </c>
      <c r="F58" s="13"/>
      <c r="G58" s="13"/>
      <c r="H58" s="13"/>
    </row>
    <row r="59" spans="1:26">
      <c r="B59">
        <v>8</v>
      </c>
      <c r="C59">
        <v>36</v>
      </c>
      <c r="D59">
        <v>18</v>
      </c>
      <c r="F59" s="13"/>
      <c r="G59" s="13"/>
      <c r="H59" s="13"/>
    </row>
    <row r="60" spans="1:26">
      <c r="B60">
        <v>9</v>
      </c>
      <c r="C60">
        <v>32</v>
      </c>
      <c r="D60">
        <v>16</v>
      </c>
      <c r="F60" s="13"/>
      <c r="G60" s="13"/>
      <c r="H60" s="13"/>
    </row>
    <row r="61" spans="1:26">
      <c r="B61">
        <v>10</v>
      </c>
      <c r="C61">
        <v>30</v>
      </c>
      <c r="D61">
        <v>15</v>
      </c>
      <c r="F61" s="13"/>
      <c r="G61" s="13"/>
      <c r="H61" s="13"/>
    </row>
  </sheetData>
  <sortState xmlns:xlrd2="http://schemas.microsoft.com/office/spreadsheetml/2017/richdata2" ref="B5:W46">
    <sortCondition descending="1" ref="W5:W46"/>
  </sortState>
  <mergeCells count="2">
    <mergeCell ref="A50:Z50"/>
    <mergeCell ref="B51:Z51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E66A-31BA-478F-91A4-4AB2D3E6C46E}">
  <dimension ref="A1:Z43"/>
  <sheetViews>
    <sheetView topLeftCell="A3" workbookViewId="0">
      <selection activeCell="AA8" sqref="AA8"/>
    </sheetView>
  </sheetViews>
  <sheetFormatPr defaultRowHeight="14.4"/>
  <cols>
    <col min="2" max="2" width="5" bestFit="1" customWidth="1"/>
    <col min="3" max="3" width="10.21875" bestFit="1" customWidth="1"/>
    <col min="4" max="4" width="8.77734375" bestFit="1" customWidth="1"/>
    <col min="5" max="5" width="15.6640625" bestFit="1" customWidth="1"/>
    <col min="6" max="6" width="4.5546875" bestFit="1" customWidth="1"/>
    <col min="7" max="7" width="3.6640625" bestFit="1" customWidth="1"/>
    <col min="8" max="9" width="3.33203125" bestFit="1" customWidth="1"/>
    <col min="10" max="11" width="4" bestFit="1" customWidth="1"/>
    <col min="12" max="14" width="3.33203125" bestFit="1" customWidth="1"/>
    <col min="15" max="15" width="4" bestFit="1" customWidth="1"/>
    <col min="16" max="18" width="3.33203125" bestFit="1" customWidth="1"/>
    <col min="19" max="19" width="4" bestFit="1" customWidth="1"/>
    <col min="20" max="20" width="3.33203125" bestFit="1" customWidth="1"/>
    <col min="21" max="22" width="4" bestFit="1" customWidth="1"/>
    <col min="23" max="23" width="11" bestFit="1" customWidth="1"/>
  </cols>
  <sheetData>
    <row r="1" spans="1:23" ht="25.8">
      <c r="A1" s="70" t="s">
        <v>50</v>
      </c>
      <c r="F1" s="13"/>
      <c r="G1" s="13"/>
      <c r="H1" s="13"/>
    </row>
    <row r="2" spans="1:23" ht="18">
      <c r="A2" s="71" t="s">
        <v>37</v>
      </c>
      <c r="F2" s="13"/>
      <c r="G2" s="13"/>
      <c r="H2" s="13"/>
    </row>
    <row r="3" spans="1:23" ht="15" thickBot="1">
      <c r="F3" s="13"/>
      <c r="G3" s="13"/>
      <c r="H3" s="13"/>
    </row>
    <row r="4" spans="1:23" ht="171.6" customHeight="1" thickBot="1">
      <c r="A4" s="6" t="s">
        <v>0</v>
      </c>
      <c r="B4" s="7" t="s">
        <v>2</v>
      </c>
      <c r="C4" s="8" t="s">
        <v>3</v>
      </c>
      <c r="D4" s="8" t="s">
        <v>4</v>
      </c>
      <c r="E4" s="8" t="s">
        <v>5</v>
      </c>
      <c r="F4" s="35" t="s">
        <v>25</v>
      </c>
      <c r="G4" s="35" t="s">
        <v>26</v>
      </c>
      <c r="H4" s="35" t="s">
        <v>1</v>
      </c>
      <c r="I4" s="9" t="s">
        <v>42</v>
      </c>
      <c r="J4" s="2" t="s">
        <v>6</v>
      </c>
      <c r="K4" s="58" t="s">
        <v>55</v>
      </c>
      <c r="L4" s="59" t="s">
        <v>56</v>
      </c>
      <c r="M4" s="4" t="s">
        <v>7</v>
      </c>
      <c r="N4" s="3" t="s">
        <v>8</v>
      </c>
      <c r="O4" s="117" t="s">
        <v>57</v>
      </c>
      <c r="P4" s="202" t="s">
        <v>22</v>
      </c>
      <c r="Q4" s="5" t="s">
        <v>58</v>
      </c>
      <c r="R4" s="203" t="s">
        <v>23</v>
      </c>
      <c r="S4" s="146" t="s">
        <v>59</v>
      </c>
      <c r="T4" s="60" t="s">
        <v>60</v>
      </c>
      <c r="U4" s="61" t="s">
        <v>61</v>
      </c>
      <c r="V4" s="61" t="s">
        <v>62</v>
      </c>
      <c r="W4" s="74" t="s">
        <v>40</v>
      </c>
    </row>
    <row r="5" spans="1:23">
      <c r="A5" s="14">
        <v>1</v>
      </c>
      <c r="B5" s="84">
        <v>1948</v>
      </c>
      <c r="C5" s="85" t="s">
        <v>28</v>
      </c>
      <c r="D5" s="85" t="s">
        <v>14</v>
      </c>
      <c r="E5" s="85" t="s">
        <v>18</v>
      </c>
      <c r="F5" s="85" t="s">
        <v>27</v>
      </c>
      <c r="G5" s="264" t="s">
        <v>41</v>
      </c>
      <c r="H5" s="132">
        <f>SUM(2026-B5)</f>
        <v>78</v>
      </c>
      <c r="I5" s="16">
        <v>4</v>
      </c>
      <c r="J5" s="44">
        <v>100</v>
      </c>
      <c r="K5" s="47"/>
      <c r="L5" s="65"/>
      <c r="M5" s="45"/>
      <c r="N5" s="46"/>
      <c r="O5" s="212">
        <v>50</v>
      </c>
      <c r="P5" s="45"/>
      <c r="Q5" s="65"/>
      <c r="R5" s="46"/>
      <c r="S5" s="212">
        <v>100</v>
      </c>
      <c r="T5" s="45">
        <v>50</v>
      </c>
      <c r="U5" s="46">
        <v>100</v>
      </c>
      <c r="V5" s="212">
        <v>100</v>
      </c>
      <c r="W5" s="112">
        <f>SUM(J5+S5+T5+U5+V5)</f>
        <v>450</v>
      </c>
    </row>
    <row r="6" spans="1:23">
      <c r="A6" s="29">
        <v>2</v>
      </c>
      <c r="B6" s="299">
        <v>1953</v>
      </c>
      <c r="C6" s="300" t="s">
        <v>83</v>
      </c>
      <c r="D6" s="300" t="s">
        <v>84</v>
      </c>
      <c r="E6" s="300" t="s">
        <v>11</v>
      </c>
      <c r="F6" s="300" t="s">
        <v>27</v>
      </c>
      <c r="G6" s="301" t="s">
        <v>41</v>
      </c>
      <c r="H6" s="108">
        <f>SUM(2026-B6)</f>
        <v>73</v>
      </c>
      <c r="I6" s="302">
        <v>4</v>
      </c>
      <c r="J6" s="113"/>
      <c r="K6" s="51"/>
      <c r="L6" s="303"/>
      <c r="M6" s="29">
        <v>50</v>
      </c>
      <c r="N6" s="304">
        <v>50</v>
      </c>
      <c r="O6" s="157"/>
      <c r="P6" s="200">
        <v>25</v>
      </c>
      <c r="Q6" s="201">
        <v>50</v>
      </c>
      <c r="R6" s="50">
        <v>43</v>
      </c>
      <c r="S6" s="157"/>
      <c r="T6" s="49">
        <v>43</v>
      </c>
      <c r="U6" s="50">
        <v>70</v>
      </c>
      <c r="V6" s="157">
        <v>85</v>
      </c>
      <c r="W6" s="113">
        <f>SUM(J6:V6)</f>
        <v>416</v>
      </c>
    </row>
    <row r="7" spans="1:23">
      <c r="A7" s="32">
        <v>3</v>
      </c>
      <c r="B7" s="305">
        <v>1961</v>
      </c>
      <c r="C7" s="306" t="s">
        <v>43</v>
      </c>
      <c r="D7" s="306" t="s">
        <v>44</v>
      </c>
      <c r="E7" s="306" t="s">
        <v>12</v>
      </c>
      <c r="F7" s="306" t="s">
        <v>27</v>
      </c>
      <c r="G7" s="162" t="s">
        <v>41</v>
      </c>
      <c r="H7" s="162">
        <f>SUM(2026-B7)</f>
        <v>65</v>
      </c>
      <c r="I7" s="34">
        <v>4</v>
      </c>
      <c r="J7" s="54">
        <v>85</v>
      </c>
      <c r="K7" s="57">
        <v>50</v>
      </c>
      <c r="L7" s="37">
        <v>50</v>
      </c>
      <c r="M7" s="55"/>
      <c r="N7" s="56"/>
      <c r="O7" s="189"/>
      <c r="P7" s="55">
        <v>20</v>
      </c>
      <c r="Q7" s="33">
        <v>43</v>
      </c>
      <c r="R7" s="56">
        <v>30</v>
      </c>
      <c r="S7" s="189"/>
      <c r="T7" s="55">
        <v>30</v>
      </c>
      <c r="U7" s="56">
        <v>45</v>
      </c>
      <c r="V7" s="189"/>
      <c r="W7" s="114">
        <f>SUM(J7:V7)</f>
        <v>353</v>
      </c>
    </row>
    <row r="8" spans="1:23">
      <c r="A8" s="11">
        <v>4</v>
      </c>
      <c r="B8" s="41">
        <v>1954</v>
      </c>
      <c r="C8" s="42" t="s">
        <v>126</v>
      </c>
      <c r="D8" s="42" t="s">
        <v>154</v>
      </c>
      <c r="E8" s="42" t="s">
        <v>169</v>
      </c>
      <c r="F8" s="42" t="s">
        <v>27</v>
      </c>
      <c r="G8" s="43" t="str">
        <f>IF(H8&lt;60, "59-", "60+")</f>
        <v>60+</v>
      </c>
      <c r="H8" s="43">
        <f>(2026-B8)</f>
        <v>72</v>
      </c>
      <c r="I8" s="190">
        <v>2</v>
      </c>
      <c r="J8" s="23"/>
      <c r="K8" s="21"/>
      <c r="L8" s="198"/>
      <c r="M8" s="93"/>
      <c r="N8" s="64"/>
      <c r="O8" s="63"/>
      <c r="P8" s="19">
        <v>30</v>
      </c>
      <c r="Q8" s="20">
        <v>35</v>
      </c>
      <c r="R8" s="17">
        <v>35</v>
      </c>
      <c r="S8" s="63"/>
      <c r="T8" s="19"/>
      <c r="U8" s="17">
        <v>85</v>
      </c>
      <c r="V8" s="63">
        <v>70</v>
      </c>
      <c r="W8" s="82">
        <f>SUM(J8:V8)</f>
        <v>255</v>
      </c>
    </row>
    <row r="9" spans="1:23">
      <c r="A9" s="11">
        <v>5</v>
      </c>
      <c r="B9" s="41">
        <v>1951</v>
      </c>
      <c r="C9" s="42" t="s">
        <v>72</v>
      </c>
      <c r="D9" s="42" t="s">
        <v>17</v>
      </c>
      <c r="E9" s="42" t="s">
        <v>73</v>
      </c>
      <c r="F9" s="42" t="s">
        <v>27</v>
      </c>
      <c r="G9" s="43" t="str">
        <f>IF(H9&lt;60, "59-", "60+")</f>
        <v>60+</v>
      </c>
      <c r="H9" s="43">
        <f>SUM(2026-B9)</f>
        <v>75</v>
      </c>
      <c r="I9" s="69">
        <v>3</v>
      </c>
      <c r="J9" s="18"/>
      <c r="K9" s="21">
        <v>43</v>
      </c>
      <c r="L9" s="62"/>
      <c r="M9" s="19"/>
      <c r="N9" s="17"/>
      <c r="O9" s="63"/>
      <c r="P9" s="19">
        <v>18</v>
      </c>
      <c r="Q9" s="20">
        <v>25</v>
      </c>
      <c r="R9" s="17">
        <v>23</v>
      </c>
      <c r="S9" s="63"/>
      <c r="T9" s="19">
        <v>35</v>
      </c>
      <c r="U9" s="17"/>
      <c r="V9" s="63"/>
      <c r="W9" s="82">
        <f>SUM(J9:V9)</f>
        <v>144</v>
      </c>
    </row>
    <row r="10" spans="1:23">
      <c r="A10" s="11">
        <v>6</v>
      </c>
      <c r="B10" s="38">
        <v>1953</v>
      </c>
      <c r="C10" s="39" t="s">
        <v>29</v>
      </c>
      <c r="D10" s="39" t="s">
        <v>30</v>
      </c>
      <c r="E10" s="39" t="s">
        <v>31</v>
      </c>
      <c r="F10" s="39" t="s">
        <v>27</v>
      </c>
      <c r="G10" s="40" t="s">
        <v>41</v>
      </c>
      <c r="H10" s="43">
        <f>SUM(2026-B10)</f>
        <v>73</v>
      </c>
      <c r="I10" s="69">
        <v>2</v>
      </c>
      <c r="J10" s="18">
        <v>70</v>
      </c>
      <c r="K10" s="21"/>
      <c r="L10" s="62"/>
      <c r="M10" s="19"/>
      <c r="N10" s="17"/>
      <c r="O10" s="63"/>
      <c r="P10" s="19"/>
      <c r="Q10" s="20"/>
      <c r="R10" s="17"/>
      <c r="S10" s="63"/>
      <c r="T10" s="19"/>
      <c r="U10" s="17">
        <v>60</v>
      </c>
      <c r="V10" s="63"/>
      <c r="W10" s="23">
        <f>SUM(J10:V10)</f>
        <v>130</v>
      </c>
    </row>
    <row r="11" spans="1:23">
      <c r="A11" s="11">
        <v>7</v>
      </c>
      <c r="B11" s="38">
        <v>1952</v>
      </c>
      <c r="C11" s="39" t="s">
        <v>74</v>
      </c>
      <c r="D11" s="39" t="s">
        <v>75</v>
      </c>
      <c r="E11" s="39" t="s">
        <v>76</v>
      </c>
      <c r="F11" s="39" t="s">
        <v>27</v>
      </c>
      <c r="G11" s="40" t="str">
        <f>IF(H11&lt;60, "59-", "60+")</f>
        <v>60+</v>
      </c>
      <c r="H11" s="43">
        <f>SUM(2026-B11)</f>
        <v>74</v>
      </c>
      <c r="I11" s="69">
        <v>2</v>
      </c>
      <c r="J11" s="18"/>
      <c r="K11" s="21">
        <v>35</v>
      </c>
      <c r="L11" s="62">
        <v>43</v>
      </c>
      <c r="M11" s="19"/>
      <c r="N11" s="17"/>
      <c r="O11" s="63"/>
      <c r="P11" s="19">
        <v>16</v>
      </c>
      <c r="Q11" s="20">
        <v>23</v>
      </c>
      <c r="R11" s="17"/>
      <c r="S11" s="63"/>
      <c r="T11" s="19"/>
      <c r="U11" s="17"/>
      <c r="V11" s="63"/>
      <c r="W11" s="23">
        <f>SUM(J11:V11)</f>
        <v>117</v>
      </c>
    </row>
    <row r="12" spans="1:23">
      <c r="A12" s="11">
        <v>8</v>
      </c>
      <c r="B12" s="75"/>
      <c r="C12" s="42" t="s">
        <v>130</v>
      </c>
      <c r="D12" s="42" t="s">
        <v>67</v>
      </c>
      <c r="E12" s="42" t="s">
        <v>131</v>
      </c>
      <c r="F12" s="42" t="s">
        <v>27</v>
      </c>
      <c r="G12" s="43" t="str">
        <f>IF(H12&lt;60, "59-", "60+")</f>
        <v>60+</v>
      </c>
      <c r="H12" s="43">
        <v>61</v>
      </c>
      <c r="I12" s="190">
        <v>1</v>
      </c>
      <c r="J12" s="23"/>
      <c r="K12" s="21"/>
      <c r="L12" s="198"/>
      <c r="M12" s="93"/>
      <c r="N12" s="64"/>
      <c r="O12" s="63">
        <v>45</v>
      </c>
      <c r="P12" s="19"/>
      <c r="Q12" s="20"/>
      <c r="R12" s="17"/>
      <c r="S12" s="63"/>
      <c r="T12" s="19"/>
      <c r="U12" s="17"/>
      <c r="V12" s="63">
        <v>60</v>
      </c>
      <c r="W12" s="82">
        <f>SUM(J12:V12)</f>
        <v>105</v>
      </c>
    </row>
    <row r="13" spans="1:23">
      <c r="A13" s="11">
        <v>9</v>
      </c>
      <c r="B13" s="75"/>
      <c r="C13" s="39" t="s">
        <v>94</v>
      </c>
      <c r="D13" s="39" t="s">
        <v>95</v>
      </c>
      <c r="E13" s="39" t="s">
        <v>96</v>
      </c>
      <c r="F13" s="39" t="s">
        <v>27</v>
      </c>
      <c r="G13" s="40" t="s">
        <v>41</v>
      </c>
      <c r="H13" s="40">
        <v>64</v>
      </c>
      <c r="I13" s="69">
        <v>1</v>
      </c>
      <c r="J13" s="18"/>
      <c r="K13" s="21"/>
      <c r="L13" s="62"/>
      <c r="M13" s="19"/>
      <c r="N13" s="17"/>
      <c r="O13" s="63">
        <v>100</v>
      </c>
      <c r="P13" s="19"/>
      <c r="Q13" s="20"/>
      <c r="R13" s="17"/>
      <c r="S13" s="63"/>
      <c r="T13" s="19"/>
      <c r="U13" s="17"/>
      <c r="V13" s="63"/>
      <c r="W13" s="82">
        <f>SUM(J13:V13)</f>
        <v>100</v>
      </c>
    </row>
    <row r="14" spans="1:23">
      <c r="A14" s="11">
        <v>10</v>
      </c>
      <c r="B14" s="38"/>
      <c r="C14" s="42" t="s">
        <v>97</v>
      </c>
      <c r="D14" s="42" t="s">
        <v>98</v>
      </c>
      <c r="E14" s="42" t="s">
        <v>99</v>
      </c>
      <c r="F14" s="42" t="s">
        <v>27</v>
      </c>
      <c r="G14" s="43" t="s">
        <v>41</v>
      </c>
      <c r="H14" s="43">
        <v>68</v>
      </c>
      <c r="I14" s="69">
        <v>1</v>
      </c>
      <c r="J14" s="18"/>
      <c r="K14" s="21"/>
      <c r="L14" s="62"/>
      <c r="M14" s="19"/>
      <c r="N14" s="17"/>
      <c r="O14" s="63">
        <v>85</v>
      </c>
      <c r="P14" s="19"/>
      <c r="Q14" s="20"/>
      <c r="R14" s="17"/>
      <c r="S14" s="63"/>
      <c r="T14" s="19"/>
      <c r="U14" s="17"/>
      <c r="V14" s="63"/>
      <c r="W14" s="82">
        <f>SUM(J14:V14)</f>
        <v>85</v>
      </c>
    </row>
    <row r="15" spans="1:23">
      <c r="A15" s="11">
        <v>10</v>
      </c>
      <c r="B15" s="38"/>
      <c r="C15" s="42" t="s">
        <v>187</v>
      </c>
      <c r="D15" s="42" t="s">
        <v>95</v>
      </c>
      <c r="E15" s="42" t="s">
        <v>65</v>
      </c>
      <c r="F15" s="42" t="s">
        <v>27</v>
      </c>
      <c r="G15" s="43" t="str">
        <f>IF(H15&lt;60, "59-", "60+")</f>
        <v>60+</v>
      </c>
      <c r="H15" s="43">
        <v>65</v>
      </c>
      <c r="I15" s="190">
        <v>1</v>
      </c>
      <c r="J15" s="23"/>
      <c r="K15" s="21"/>
      <c r="L15" s="198"/>
      <c r="M15" s="93"/>
      <c r="N15" s="64"/>
      <c r="O15" s="63"/>
      <c r="P15" s="19"/>
      <c r="Q15" s="20"/>
      <c r="R15" s="17"/>
      <c r="S15" s="63">
        <v>85</v>
      </c>
      <c r="T15" s="19"/>
      <c r="U15" s="17"/>
      <c r="V15" s="63"/>
      <c r="W15" s="82">
        <f>SUM(J15:V15)</f>
        <v>85</v>
      </c>
    </row>
    <row r="16" spans="1:23">
      <c r="A16" s="11">
        <v>12</v>
      </c>
      <c r="B16" s="75"/>
      <c r="C16" s="39" t="s">
        <v>109</v>
      </c>
      <c r="D16" s="39" t="s">
        <v>106</v>
      </c>
      <c r="E16" s="39" t="s">
        <v>16</v>
      </c>
      <c r="F16" s="39" t="s">
        <v>27</v>
      </c>
      <c r="G16" s="40" t="s">
        <v>41</v>
      </c>
      <c r="H16" s="40">
        <v>65</v>
      </c>
      <c r="I16" s="69">
        <v>1</v>
      </c>
      <c r="J16" s="23"/>
      <c r="K16" s="21"/>
      <c r="L16" s="198"/>
      <c r="M16" s="93"/>
      <c r="N16" s="64"/>
      <c r="O16" s="122">
        <v>70</v>
      </c>
      <c r="P16" s="24"/>
      <c r="Q16" s="20"/>
      <c r="R16" s="17"/>
      <c r="S16" s="63"/>
      <c r="T16" s="19"/>
      <c r="U16" s="17"/>
      <c r="V16" s="63"/>
      <c r="W16" s="82">
        <f>SUM(J16:V16)</f>
        <v>70</v>
      </c>
    </row>
    <row r="17" spans="1:26">
      <c r="A17" s="11">
        <v>12</v>
      </c>
      <c r="B17" s="38"/>
      <c r="C17" s="39" t="s">
        <v>34</v>
      </c>
      <c r="D17" s="39" t="s">
        <v>17</v>
      </c>
      <c r="E17" s="39" t="s">
        <v>209</v>
      </c>
      <c r="F17" s="39" t="s">
        <v>27</v>
      </c>
      <c r="G17" s="40" t="str">
        <f>IF(H17&lt;60, "59-", "60+")</f>
        <v>60+</v>
      </c>
      <c r="H17" s="40">
        <v>64</v>
      </c>
      <c r="I17" s="190">
        <v>1</v>
      </c>
      <c r="J17" s="23"/>
      <c r="K17" s="21"/>
      <c r="L17" s="198"/>
      <c r="M17" s="93"/>
      <c r="N17" s="64"/>
      <c r="O17" s="63"/>
      <c r="P17" s="19"/>
      <c r="Q17" s="20"/>
      <c r="R17" s="17"/>
      <c r="S17" s="63">
        <v>70</v>
      </c>
      <c r="T17" s="19"/>
      <c r="U17" s="17"/>
      <c r="V17" s="63"/>
      <c r="W17" s="82">
        <f>SUM(J17:V17)</f>
        <v>70</v>
      </c>
    </row>
    <row r="18" spans="1:26">
      <c r="A18" s="11">
        <v>14</v>
      </c>
      <c r="B18" s="38">
        <v>1963</v>
      </c>
      <c r="C18" s="39" t="s">
        <v>214</v>
      </c>
      <c r="D18" s="39" t="s">
        <v>215</v>
      </c>
      <c r="E18" s="39" t="s">
        <v>216</v>
      </c>
      <c r="F18" s="39" t="s">
        <v>27</v>
      </c>
      <c r="G18" s="40" t="str">
        <f>IF(H18&lt;60, "59-", "60+")</f>
        <v>60+</v>
      </c>
      <c r="H18" s="40">
        <f>(2026-B18)</f>
        <v>63</v>
      </c>
      <c r="I18" s="190">
        <v>1</v>
      </c>
      <c r="J18" s="23"/>
      <c r="K18" s="21"/>
      <c r="L18" s="198"/>
      <c r="M18" s="93"/>
      <c r="N18" s="64"/>
      <c r="O18" s="63"/>
      <c r="P18" s="19"/>
      <c r="Q18" s="20"/>
      <c r="R18" s="17"/>
      <c r="S18" s="63"/>
      <c r="T18" s="19">
        <v>25</v>
      </c>
      <c r="U18" s="17">
        <v>40</v>
      </c>
      <c r="V18" s="63"/>
      <c r="W18" s="82">
        <f>SUM(J18:V18)</f>
        <v>65</v>
      </c>
    </row>
    <row r="19" spans="1:26">
      <c r="A19" s="11">
        <v>15</v>
      </c>
      <c r="B19" s="41">
        <v>1962</v>
      </c>
      <c r="C19" s="42" t="s">
        <v>34</v>
      </c>
      <c r="D19" s="42" t="s">
        <v>17</v>
      </c>
      <c r="E19" s="42" t="s">
        <v>35</v>
      </c>
      <c r="F19" s="42" t="s">
        <v>27</v>
      </c>
      <c r="G19" s="43" t="s">
        <v>41</v>
      </c>
      <c r="H19" s="43">
        <f>SUM(2026-B19)</f>
        <v>64</v>
      </c>
      <c r="I19" s="69">
        <v>1</v>
      </c>
      <c r="J19" s="18">
        <v>60</v>
      </c>
      <c r="K19" s="21"/>
      <c r="L19" s="62"/>
      <c r="M19" s="19"/>
      <c r="N19" s="17"/>
      <c r="O19" s="63"/>
      <c r="P19" s="19"/>
      <c r="Q19" s="20"/>
      <c r="R19" s="17"/>
      <c r="S19" s="63"/>
      <c r="T19" s="19"/>
      <c r="U19" s="17"/>
      <c r="V19" s="63"/>
      <c r="W19" s="82">
        <f>SUM(J19:V19)</f>
        <v>60</v>
      </c>
    </row>
    <row r="20" spans="1:26">
      <c r="A20" s="11">
        <v>15</v>
      </c>
      <c r="B20" s="75"/>
      <c r="C20" s="42" t="s">
        <v>118</v>
      </c>
      <c r="D20" s="42" t="s">
        <v>119</v>
      </c>
      <c r="E20" s="42" t="s">
        <v>107</v>
      </c>
      <c r="F20" s="42" t="s">
        <v>27</v>
      </c>
      <c r="G20" s="43" t="s">
        <v>41</v>
      </c>
      <c r="H20" s="43">
        <v>60</v>
      </c>
      <c r="I20" s="190">
        <v>1</v>
      </c>
      <c r="J20" s="23"/>
      <c r="K20" s="21"/>
      <c r="L20" s="198"/>
      <c r="M20" s="93"/>
      <c r="N20" s="64"/>
      <c r="O20" s="63">
        <v>60</v>
      </c>
      <c r="P20" s="19"/>
      <c r="Q20" s="20"/>
      <c r="R20" s="17"/>
      <c r="S20" s="63"/>
      <c r="T20" s="19"/>
      <c r="U20" s="17"/>
      <c r="V20" s="63"/>
      <c r="W20" s="82">
        <f>SUM(J20:V20)</f>
        <v>60</v>
      </c>
    </row>
    <row r="21" spans="1:26">
      <c r="A21" s="11">
        <v>17</v>
      </c>
      <c r="B21" s="38">
        <v>1956</v>
      </c>
      <c r="C21" s="39" t="s">
        <v>151</v>
      </c>
      <c r="D21" s="39" t="s">
        <v>152</v>
      </c>
      <c r="E21" s="39" t="s">
        <v>153</v>
      </c>
      <c r="F21" s="39" t="s">
        <v>27</v>
      </c>
      <c r="G21" s="40" t="str">
        <f>IF(H21&lt;60, "59-", "60+")</f>
        <v>60+</v>
      </c>
      <c r="H21" s="40">
        <f>(2026-B21)</f>
        <v>70</v>
      </c>
      <c r="I21" s="190">
        <v>1</v>
      </c>
      <c r="J21" s="23"/>
      <c r="K21" s="21"/>
      <c r="L21" s="198"/>
      <c r="M21" s="93"/>
      <c r="N21" s="64"/>
      <c r="O21" s="63"/>
      <c r="P21" s="19">
        <v>50</v>
      </c>
      <c r="Q21" s="20"/>
      <c r="R21" s="17"/>
      <c r="S21" s="63"/>
      <c r="T21" s="19"/>
      <c r="U21" s="17"/>
      <c r="V21" s="63"/>
      <c r="W21" s="82">
        <f>SUM(J21:V21)</f>
        <v>50</v>
      </c>
    </row>
    <row r="22" spans="1:26">
      <c r="A22" s="11">
        <v>17</v>
      </c>
      <c r="B22" s="38">
        <v>1966</v>
      </c>
      <c r="C22" s="39" t="s">
        <v>191</v>
      </c>
      <c r="D22" s="39" t="s">
        <v>192</v>
      </c>
      <c r="E22" s="39" t="s">
        <v>172</v>
      </c>
      <c r="F22" s="39" t="s">
        <v>27</v>
      </c>
      <c r="G22" s="40" t="str">
        <f>IF(H22&lt;60, "59-", "60+")</f>
        <v>60+</v>
      </c>
      <c r="H22" s="40">
        <f>(2026-B22)</f>
        <v>60</v>
      </c>
      <c r="I22" s="190">
        <v>1</v>
      </c>
      <c r="J22" s="23"/>
      <c r="K22" s="21"/>
      <c r="L22" s="198"/>
      <c r="M22" s="93"/>
      <c r="N22" s="64"/>
      <c r="O22" s="63"/>
      <c r="P22" s="19"/>
      <c r="Q22" s="20"/>
      <c r="R22" s="17">
        <v>50</v>
      </c>
      <c r="S22" s="63"/>
      <c r="T22" s="19"/>
      <c r="U22" s="17"/>
      <c r="V22" s="63"/>
      <c r="W22" s="82">
        <f>SUM(J22:V22)</f>
        <v>50</v>
      </c>
    </row>
    <row r="23" spans="1:26">
      <c r="A23" s="11">
        <v>17</v>
      </c>
      <c r="B23" s="38">
        <v>1958</v>
      </c>
      <c r="C23" s="39" t="s">
        <v>219</v>
      </c>
      <c r="D23" s="39" t="s">
        <v>220</v>
      </c>
      <c r="E23" s="39" t="s">
        <v>144</v>
      </c>
      <c r="F23" s="39" t="s">
        <v>27</v>
      </c>
      <c r="G23" s="40" t="str">
        <f>IF(H23&lt;60, "59-", "60+")</f>
        <v>60+</v>
      </c>
      <c r="H23" s="40">
        <f>(2026-B23)</f>
        <v>68</v>
      </c>
      <c r="I23" s="190">
        <v>1</v>
      </c>
      <c r="J23" s="23"/>
      <c r="K23" s="21"/>
      <c r="L23" s="198"/>
      <c r="M23" s="93"/>
      <c r="N23" s="64"/>
      <c r="O23" s="63"/>
      <c r="P23" s="19"/>
      <c r="Q23" s="20"/>
      <c r="R23" s="17"/>
      <c r="S23" s="63"/>
      <c r="T23" s="19"/>
      <c r="U23" s="17">
        <v>50</v>
      </c>
      <c r="V23" s="63"/>
      <c r="W23" s="82">
        <f>SUM(J23:V23)</f>
        <v>50</v>
      </c>
    </row>
    <row r="24" spans="1:26">
      <c r="A24" s="11">
        <v>17</v>
      </c>
      <c r="B24" s="41">
        <v>1964</v>
      </c>
      <c r="C24" s="42" t="s">
        <v>83</v>
      </c>
      <c r="D24" s="42" t="s">
        <v>154</v>
      </c>
      <c r="E24" s="42" t="s">
        <v>155</v>
      </c>
      <c r="F24" s="42" t="s">
        <v>27</v>
      </c>
      <c r="G24" s="43" t="str">
        <f>IF(H24&lt;60, "59-", "60+")</f>
        <v>60+</v>
      </c>
      <c r="H24" s="43">
        <f>(2026-B24)</f>
        <v>62</v>
      </c>
      <c r="I24" s="190">
        <v>1</v>
      </c>
      <c r="J24" s="23"/>
      <c r="K24" s="21"/>
      <c r="L24" s="198"/>
      <c r="M24" s="93"/>
      <c r="N24" s="64"/>
      <c r="O24" s="63"/>
      <c r="P24" s="19">
        <v>43</v>
      </c>
      <c r="Q24" s="20"/>
      <c r="R24" s="17"/>
      <c r="S24" s="63"/>
      <c r="T24" s="19"/>
      <c r="U24" s="17"/>
      <c r="V24" s="63"/>
      <c r="W24" s="82">
        <f>SUM(J24:V24)</f>
        <v>43</v>
      </c>
    </row>
    <row r="25" spans="1:26">
      <c r="A25" s="11">
        <v>21</v>
      </c>
      <c r="B25" s="38">
        <v>1959</v>
      </c>
      <c r="C25" s="39" t="s">
        <v>156</v>
      </c>
      <c r="D25" s="39" t="s">
        <v>157</v>
      </c>
      <c r="E25" s="39" t="s">
        <v>153</v>
      </c>
      <c r="F25" s="39" t="s">
        <v>27</v>
      </c>
      <c r="G25" s="40" t="str">
        <f>IF(H25&lt;60, "59-", "60+")</f>
        <v>60+</v>
      </c>
      <c r="H25" s="40">
        <f>(2026-B25)</f>
        <v>67</v>
      </c>
      <c r="I25" s="190">
        <v>1</v>
      </c>
      <c r="J25" s="23"/>
      <c r="K25" s="21"/>
      <c r="L25" s="198"/>
      <c r="M25" s="93"/>
      <c r="N25" s="64"/>
      <c r="O25" s="63"/>
      <c r="P25" s="19">
        <v>35</v>
      </c>
      <c r="Q25" s="20"/>
      <c r="R25" s="17"/>
      <c r="S25" s="63"/>
      <c r="T25" s="19"/>
      <c r="U25" s="17"/>
      <c r="V25" s="63"/>
      <c r="W25" s="82">
        <f>SUM(J25:V25)</f>
        <v>35</v>
      </c>
    </row>
    <row r="26" spans="1:26">
      <c r="A26" s="11">
        <v>22</v>
      </c>
      <c r="B26" s="41">
        <v>1964</v>
      </c>
      <c r="C26" s="42" t="s">
        <v>187</v>
      </c>
      <c r="D26" s="42" t="s">
        <v>188</v>
      </c>
      <c r="E26" s="42" t="s">
        <v>65</v>
      </c>
      <c r="F26" s="42" t="s">
        <v>27</v>
      </c>
      <c r="G26" s="43" t="str">
        <f>IF(H26&lt;60, "59-", "60+")</f>
        <v>60+</v>
      </c>
      <c r="H26" s="43">
        <f>(2026-B26)</f>
        <v>62</v>
      </c>
      <c r="I26" s="190">
        <v>1</v>
      </c>
      <c r="J26" s="23"/>
      <c r="K26" s="21"/>
      <c r="L26" s="198"/>
      <c r="M26" s="93"/>
      <c r="N26" s="64"/>
      <c r="O26" s="63"/>
      <c r="P26" s="19"/>
      <c r="Q26" s="20">
        <v>30</v>
      </c>
      <c r="R26" s="17"/>
      <c r="S26" s="63"/>
      <c r="T26" s="19"/>
      <c r="U26" s="17"/>
      <c r="V26" s="63"/>
      <c r="W26" s="82">
        <f>SUM(J26:V26)</f>
        <v>30</v>
      </c>
    </row>
    <row r="27" spans="1:26">
      <c r="A27" s="11">
        <v>23</v>
      </c>
      <c r="B27" s="38">
        <v>1951</v>
      </c>
      <c r="C27" s="39" t="s">
        <v>195</v>
      </c>
      <c r="D27" s="39" t="s">
        <v>196</v>
      </c>
      <c r="E27" s="39" t="s">
        <v>172</v>
      </c>
      <c r="F27" s="39" t="s">
        <v>27</v>
      </c>
      <c r="G27" s="40" t="str">
        <f>IF(H27&lt;60, "59-", "60+")</f>
        <v>60+</v>
      </c>
      <c r="H27" s="40">
        <f>(2026-B27)</f>
        <v>75</v>
      </c>
      <c r="I27" s="190">
        <v>1</v>
      </c>
      <c r="J27" s="23"/>
      <c r="K27" s="21"/>
      <c r="L27" s="198"/>
      <c r="M27" s="93"/>
      <c r="N27" s="64"/>
      <c r="O27" s="63"/>
      <c r="P27" s="19"/>
      <c r="Q27" s="20"/>
      <c r="R27" s="17">
        <v>25</v>
      </c>
      <c r="S27" s="63"/>
      <c r="T27" s="19"/>
      <c r="U27" s="17"/>
      <c r="V27" s="63"/>
      <c r="W27" s="82">
        <f>SUM(J27:V27)</f>
        <v>25</v>
      </c>
    </row>
    <row r="28" spans="1:26">
      <c r="A28" s="261">
        <v>24</v>
      </c>
      <c r="B28" s="41">
        <v>1955</v>
      </c>
      <c r="C28" s="42" t="s">
        <v>174</v>
      </c>
      <c r="D28" s="42" t="s">
        <v>17</v>
      </c>
      <c r="E28" s="42" t="s">
        <v>115</v>
      </c>
      <c r="F28" s="42" t="s">
        <v>27</v>
      </c>
      <c r="G28" s="43" t="str">
        <f>IF(H28&lt;60, "59-", "60+")</f>
        <v>60+</v>
      </c>
      <c r="H28" s="43">
        <f>(2026-B28)</f>
        <v>71</v>
      </c>
      <c r="I28" s="224">
        <v>1</v>
      </c>
      <c r="J28" s="155"/>
      <c r="K28" s="255"/>
      <c r="L28" s="262"/>
      <c r="M28" s="125"/>
      <c r="N28" s="158"/>
      <c r="O28" s="257"/>
      <c r="P28" s="127">
        <v>23</v>
      </c>
      <c r="Q28" s="129"/>
      <c r="R28" s="128"/>
      <c r="S28" s="257"/>
      <c r="T28" s="127"/>
      <c r="U28" s="128"/>
      <c r="V28" s="257"/>
      <c r="W28" s="82">
        <f>SUM(J28:V28)</f>
        <v>23</v>
      </c>
    </row>
    <row r="29" spans="1:26" ht="15" thickBot="1">
      <c r="A29" s="12">
        <v>24</v>
      </c>
      <c r="B29" s="265">
        <v>1956</v>
      </c>
      <c r="C29" s="266" t="s">
        <v>217</v>
      </c>
      <c r="D29" s="266" t="s">
        <v>218</v>
      </c>
      <c r="E29" s="266" t="s">
        <v>47</v>
      </c>
      <c r="F29" s="266" t="s">
        <v>27</v>
      </c>
      <c r="G29" s="267" t="str">
        <f>IF(H29&lt;60, "59-", "60+")</f>
        <v>60+</v>
      </c>
      <c r="H29" s="267">
        <f>(2026-B29)</f>
        <v>70</v>
      </c>
      <c r="I29" s="196">
        <v>1</v>
      </c>
      <c r="J29" s="102"/>
      <c r="K29" s="28"/>
      <c r="L29" s="199"/>
      <c r="M29" s="94"/>
      <c r="N29" s="116"/>
      <c r="O29" s="159"/>
      <c r="P29" s="25"/>
      <c r="Q29" s="67"/>
      <c r="R29" s="26"/>
      <c r="S29" s="159"/>
      <c r="T29" s="25">
        <v>23</v>
      </c>
      <c r="U29" s="26"/>
      <c r="V29" s="159"/>
      <c r="W29" s="83">
        <f>SUM(J29:V29)</f>
        <v>23</v>
      </c>
    </row>
    <row r="30" spans="1:26">
      <c r="A30" s="13"/>
      <c r="B30" s="170"/>
      <c r="C30" s="166"/>
      <c r="D30" s="166"/>
      <c r="E30" s="166"/>
      <c r="F30" s="166"/>
      <c r="G30" s="167"/>
      <c r="H30" s="167"/>
      <c r="I30" s="168"/>
      <c r="J30" s="164"/>
      <c r="K30" s="95"/>
      <c r="L30" s="169"/>
      <c r="M30" s="164"/>
      <c r="N30" s="164"/>
      <c r="O30" s="95"/>
      <c r="P30" s="95"/>
      <c r="Q30" s="95"/>
      <c r="R30" s="95"/>
      <c r="S30" s="95"/>
      <c r="T30" s="95"/>
      <c r="U30" s="95"/>
      <c r="V30" s="95"/>
      <c r="W30" s="13"/>
    </row>
    <row r="31" spans="1:26">
      <c r="F31" s="13"/>
      <c r="G31" s="13"/>
      <c r="H31" s="13"/>
    </row>
    <row r="32" spans="1:26">
      <c r="A32" s="298" t="s">
        <v>21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</row>
    <row r="33" spans="1:26">
      <c r="A33" s="1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</row>
    <row r="34" spans="1:26">
      <c r="A34" s="1"/>
      <c r="B34">
        <v>1</v>
      </c>
      <c r="C34">
        <v>100</v>
      </c>
      <c r="D34">
        <v>50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>
      <c r="A35" s="1"/>
      <c r="B35">
        <v>2</v>
      </c>
      <c r="C35">
        <v>85</v>
      </c>
      <c r="D35">
        <v>43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spans="1:26">
      <c r="A36" s="1"/>
      <c r="B36">
        <v>3</v>
      </c>
      <c r="C36">
        <v>70</v>
      </c>
      <c r="D36">
        <v>35</v>
      </c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spans="1:26">
      <c r="B37">
        <v>4</v>
      </c>
      <c r="C37">
        <v>60</v>
      </c>
      <c r="D37">
        <v>30</v>
      </c>
      <c r="F37" s="13"/>
      <c r="G37" s="13"/>
      <c r="H37" s="13"/>
    </row>
    <row r="38" spans="1:26">
      <c r="B38">
        <v>5</v>
      </c>
      <c r="C38">
        <v>50</v>
      </c>
      <c r="D38">
        <v>25</v>
      </c>
      <c r="F38" s="13"/>
      <c r="G38" s="13"/>
      <c r="H38" s="13"/>
    </row>
    <row r="39" spans="1:26">
      <c r="B39">
        <v>6</v>
      </c>
      <c r="C39">
        <v>45</v>
      </c>
      <c r="D39">
        <v>23</v>
      </c>
      <c r="F39" s="13"/>
      <c r="G39" s="13"/>
      <c r="H39" s="13"/>
    </row>
    <row r="40" spans="1:26">
      <c r="B40">
        <v>7</v>
      </c>
      <c r="C40">
        <v>40</v>
      </c>
      <c r="D40">
        <v>20</v>
      </c>
      <c r="F40" s="13"/>
      <c r="G40" s="13"/>
      <c r="H40" s="13"/>
    </row>
    <row r="41" spans="1:26">
      <c r="B41">
        <v>8</v>
      </c>
      <c r="C41">
        <v>36</v>
      </c>
      <c r="D41">
        <v>18</v>
      </c>
      <c r="F41" s="13"/>
      <c r="G41" s="13"/>
      <c r="H41" s="13"/>
    </row>
    <row r="42" spans="1:26">
      <c r="B42">
        <v>9</v>
      </c>
      <c r="C42">
        <v>32</v>
      </c>
      <c r="D42">
        <v>16</v>
      </c>
      <c r="F42" s="13"/>
      <c r="G42" s="13"/>
      <c r="H42" s="13"/>
    </row>
    <row r="43" spans="1:26">
      <c r="B43">
        <v>10</v>
      </c>
      <c r="C43">
        <v>30</v>
      </c>
      <c r="D43">
        <v>15</v>
      </c>
      <c r="F43" s="13"/>
      <c r="G43" s="13"/>
      <c r="H43" s="13"/>
    </row>
  </sheetData>
  <sortState xmlns:xlrd2="http://schemas.microsoft.com/office/spreadsheetml/2017/richdata2" ref="B5:W29">
    <sortCondition descending="1" ref="W5:W29"/>
  </sortState>
  <mergeCells count="2">
    <mergeCell ref="A32:Z32"/>
    <mergeCell ref="B33:Z3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8463-CADB-4449-AE60-CAEA5168CF87}">
  <dimension ref="A1:Z39"/>
  <sheetViews>
    <sheetView topLeftCell="A4" workbookViewId="0">
      <selection activeCell="C15" sqref="C15"/>
    </sheetView>
  </sheetViews>
  <sheetFormatPr defaultRowHeight="14.4"/>
  <cols>
    <col min="2" max="2" width="5" bestFit="1" customWidth="1"/>
    <col min="3" max="3" width="16.21875" bestFit="1" customWidth="1"/>
    <col min="4" max="4" width="8.77734375" bestFit="1" customWidth="1"/>
    <col min="5" max="5" width="15.6640625" bestFit="1" customWidth="1"/>
    <col min="6" max="6" width="4.5546875" bestFit="1" customWidth="1"/>
    <col min="7" max="7" width="3.6640625" bestFit="1" customWidth="1"/>
    <col min="8" max="9" width="3.33203125" bestFit="1" customWidth="1"/>
    <col min="10" max="10" width="4" bestFit="1" customWidth="1"/>
    <col min="11" max="14" width="3.33203125" bestFit="1" customWidth="1"/>
    <col min="15" max="15" width="4" bestFit="1" customWidth="1"/>
    <col min="16" max="18" width="3.33203125" bestFit="1" customWidth="1"/>
    <col min="19" max="19" width="4" bestFit="1" customWidth="1"/>
    <col min="20" max="20" width="3.5546875" customWidth="1"/>
    <col min="21" max="21" width="4" bestFit="1" customWidth="1"/>
    <col min="22" max="22" width="3.33203125" bestFit="1" customWidth="1"/>
    <col min="23" max="23" width="11" bestFit="1" customWidth="1"/>
  </cols>
  <sheetData>
    <row r="1" spans="1:23" ht="25.8">
      <c r="A1" s="70" t="s">
        <v>50</v>
      </c>
      <c r="F1" s="13"/>
      <c r="G1" s="13"/>
      <c r="H1" s="13"/>
    </row>
    <row r="2" spans="1:23" ht="18">
      <c r="A2" s="71" t="s">
        <v>46</v>
      </c>
      <c r="F2" s="13"/>
      <c r="G2" s="13"/>
      <c r="H2" s="13"/>
    </row>
    <row r="3" spans="1:23" ht="15" thickBot="1">
      <c r="F3" s="13"/>
      <c r="G3" s="13"/>
      <c r="H3" s="13"/>
    </row>
    <row r="4" spans="1:23" ht="168" thickBot="1">
      <c r="A4" s="6" t="s">
        <v>0</v>
      </c>
      <c r="B4" s="7" t="s">
        <v>2</v>
      </c>
      <c r="C4" s="8" t="s">
        <v>3</v>
      </c>
      <c r="D4" s="8" t="s">
        <v>4</v>
      </c>
      <c r="E4" s="8" t="s">
        <v>5</v>
      </c>
      <c r="F4" s="35" t="s">
        <v>25</v>
      </c>
      <c r="G4" s="35" t="s">
        <v>26</v>
      </c>
      <c r="H4" s="35" t="s">
        <v>1</v>
      </c>
      <c r="I4" s="9" t="s">
        <v>42</v>
      </c>
      <c r="J4" s="2" t="s">
        <v>6</v>
      </c>
      <c r="K4" s="58" t="s">
        <v>55</v>
      </c>
      <c r="L4" s="59" t="s">
        <v>56</v>
      </c>
      <c r="M4" s="4" t="s">
        <v>7</v>
      </c>
      <c r="N4" s="3" t="s">
        <v>8</v>
      </c>
      <c r="O4" s="117" t="s">
        <v>57</v>
      </c>
      <c r="P4" s="4" t="s">
        <v>22</v>
      </c>
      <c r="Q4" s="5" t="s">
        <v>58</v>
      </c>
      <c r="R4" s="3" t="s">
        <v>23</v>
      </c>
      <c r="S4" s="60" t="s">
        <v>59</v>
      </c>
      <c r="T4" s="60" t="s">
        <v>60</v>
      </c>
      <c r="U4" s="61" t="s">
        <v>61</v>
      </c>
      <c r="V4" s="61" t="s">
        <v>62</v>
      </c>
      <c r="W4" s="74" t="s">
        <v>40</v>
      </c>
    </row>
    <row r="5" spans="1:23">
      <c r="A5" s="87">
        <v>1</v>
      </c>
      <c r="B5" s="135">
        <v>1971</v>
      </c>
      <c r="C5" s="136" t="s">
        <v>51</v>
      </c>
      <c r="D5" s="136" t="s">
        <v>45</v>
      </c>
      <c r="E5" s="160" t="s">
        <v>11</v>
      </c>
      <c r="F5" s="160" t="s">
        <v>33</v>
      </c>
      <c r="G5" s="161" t="str">
        <f>IF(H5&lt;60, "59-", "60+")</f>
        <v>59-</v>
      </c>
      <c r="H5" s="161">
        <f>(2026-B5)</f>
        <v>55</v>
      </c>
      <c r="I5" s="137">
        <v>4</v>
      </c>
      <c r="J5" s="88">
        <v>85</v>
      </c>
      <c r="K5" s="89">
        <v>50</v>
      </c>
      <c r="L5" s="90">
        <v>50</v>
      </c>
      <c r="M5" s="89"/>
      <c r="N5" s="90">
        <v>50</v>
      </c>
      <c r="O5" s="88"/>
      <c r="P5" s="89">
        <v>43</v>
      </c>
      <c r="Q5" s="91">
        <v>50</v>
      </c>
      <c r="R5" s="90">
        <v>30</v>
      </c>
      <c r="S5" s="88"/>
      <c r="T5" s="89">
        <v>43</v>
      </c>
      <c r="U5" s="90">
        <v>85</v>
      </c>
      <c r="V5" s="88"/>
      <c r="W5" s="138">
        <f>SUM(J5+K5+L5+P5+Q5+R5+T5+U5)</f>
        <v>436</v>
      </c>
    </row>
    <row r="6" spans="1:23">
      <c r="A6" s="29">
        <v>2</v>
      </c>
      <c r="B6" s="72">
        <v>1981</v>
      </c>
      <c r="C6" s="73" t="s">
        <v>48</v>
      </c>
      <c r="D6" s="73" t="s">
        <v>49</v>
      </c>
      <c r="E6" s="73" t="s">
        <v>16</v>
      </c>
      <c r="F6" s="73" t="s">
        <v>33</v>
      </c>
      <c r="G6" s="133" t="str">
        <f>IF(H6&lt;60, "59-", "60+")</f>
        <v>59-</v>
      </c>
      <c r="H6" s="108">
        <f>(2026-B6)</f>
        <v>45</v>
      </c>
      <c r="I6" s="31">
        <v>3</v>
      </c>
      <c r="J6" s="48">
        <v>100</v>
      </c>
      <c r="K6" s="49"/>
      <c r="L6" s="50"/>
      <c r="M6" s="49"/>
      <c r="N6" s="50"/>
      <c r="O6" s="48">
        <v>85</v>
      </c>
      <c r="P6" s="49"/>
      <c r="Q6" s="30"/>
      <c r="R6" s="50"/>
      <c r="S6" s="48"/>
      <c r="T6" s="49">
        <v>50</v>
      </c>
      <c r="U6" s="50">
        <v>70</v>
      </c>
      <c r="V6" s="48"/>
      <c r="W6" s="121">
        <f t="shared" ref="W6:W26" si="0">SUM(J6:V6)</f>
        <v>305</v>
      </c>
    </row>
    <row r="7" spans="1:23">
      <c r="A7" s="32">
        <v>3</v>
      </c>
      <c r="B7" s="156">
        <v>1982</v>
      </c>
      <c r="C7" s="271" t="s">
        <v>88</v>
      </c>
      <c r="D7" s="271" t="s">
        <v>89</v>
      </c>
      <c r="E7" s="52" t="s">
        <v>16</v>
      </c>
      <c r="F7" s="52" t="s">
        <v>33</v>
      </c>
      <c r="G7" s="53" t="s">
        <v>36</v>
      </c>
      <c r="H7" s="162">
        <f>(2026-B7)</f>
        <v>44</v>
      </c>
      <c r="I7" s="34">
        <v>3</v>
      </c>
      <c r="J7" s="54"/>
      <c r="K7" s="55"/>
      <c r="L7" s="56"/>
      <c r="M7" s="55">
        <v>50</v>
      </c>
      <c r="N7" s="56">
        <v>43</v>
      </c>
      <c r="O7" s="54"/>
      <c r="P7" s="55">
        <v>25</v>
      </c>
      <c r="Q7" s="33">
        <v>35</v>
      </c>
      <c r="R7" s="56">
        <v>50</v>
      </c>
      <c r="S7" s="54"/>
      <c r="T7" s="55">
        <v>30</v>
      </c>
      <c r="U7" s="56">
        <v>50</v>
      </c>
      <c r="V7" s="54"/>
      <c r="W7" s="115">
        <f t="shared" si="0"/>
        <v>283</v>
      </c>
    </row>
    <row r="8" spans="1:23">
      <c r="A8" s="11">
        <v>4</v>
      </c>
      <c r="B8" s="78"/>
      <c r="C8" s="39" t="s">
        <v>100</v>
      </c>
      <c r="D8" s="39" t="s">
        <v>101</v>
      </c>
      <c r="E8" s="39" t="s">
        <v>102</v>
      </c>
      <c r="F8" s="39" t="s">
        <v>33</v>
      </c>
      <c r="G8" s="40" t="str">
        <f>IF(H8&lt;60, "59-", "60+")</f>
        <v>59-</v>
      </c>
      <c r="H8" s="40">
        <v>48</v>
      </c>
      <c r="I8" s="69">
        <v>2</v>
      </c>
      <c r="J8" s="18"/>
      <c r="K8" s="19"/>
      <c r="L8" s="17"/>
      <c r="M8" s="19"/>
      <c r="N8" s="17"/>
      <c r="O8" s="18">
        <v>100</v>
      </c>
      <c r="P8" s="19"/>
      <c r="Q8" s="20"/>
      <c r="R8" s="17"/>
      <c r="S8" s="18"/>
      <c r="T8" s="19"/>
      <c r="U8" s="17">
        <v>100</v>
      </c>
      <c r="V8" s="18"/>
      <c r="W8" s="119">
        <f t="shared" si="0"/>
        <v>200</v>
      </c>
    </row>
    <row r="9" spans="1:23">
      <c r="A9" s="11">
        <v>5</v>
      </c>
      <c r="B9" s="41">
        <v>1984</v>
      </c>
      <c r="C9" s="42" t="s">
        <v>92</v>
      </c>
      <c r="D9" s="42" t="s">
        <v>93</v>
      </c>
      <c r="E9" s="42" t="s">
        <v>11</v>
      </c>
      <c r="F9" s="42" t="s">
        <v>33</v>
      </c>
      <c r="G9" s="43" t="s">
        <v>36</v>
      </c>
      <c r="H9" s="43">
        <f>(2026-B9)</f>
        <v>42</v>
      </c>
      <c r="I9" s="10">
        <v>2</v>
      </c>
      <c r="J9" s="18"/>
      <c r="K9" s="19"/>
      <c r="L9" s="17"/>
      <c r="M9" s="19"/>
      <c r="N9" s="17">
        <v>35</v>
      </c>
      <c r="O9" s="18"/>
      <c r="P9" s="19">
        <v>35</v>
      </c>
      <c r="Q9" s="20">
        <v>43</v>
      </c>
      <c r="R9" s="17">
        <v>43</v>
      </c>
      <c r="S9" s="18"/>
      <c r="T9" s="19"/>
      <c r="U9" s="17"/>
      <c r="V9" s="18"/>
      <c r="W9" s="119">
        <f t="shared" si="0"/>
        <v>156</v>
      </c>
    </row>
    <row r="10" spans="1:23">
      <c r="A10" s="11">
        <v>6</v>
      </c>
      <c r="B10" s="41">
        <v>1973</v>
      </c>
      <c r="C10" s="42" t="s">
        <v>80</v>
      </c>
      <c r="D10" s="42" t="s">
        <v>81</v>
      </c>
      <c r="E10" s="42" t="s">
        <v>82</v>
      </c>
      <c r="F10" s="42" t="s">
        <v>33</v>
      </c>
      <c r="G10" s="43" t="str">
        <f>IF(H10&lt;60, "59-", "60+")</f>
        <v>59-</v>
      </c>
      <c r="H10" s="43">
        <f>(2026-B10)</f>
        <v>53</v>
      </c>
      <c r="I10" s="69">
        <v>2</v>
      </c>
      <c r="J10" s="18"/>
      <c r="K10" s="19"/>
      <c r="L10" s="17">
        <v>43</v>
      </c>
      <c r="M10" s="19"/>
      <c r="N10" s="17"/>
      <c r="O10" s="18"/>
      <c r="P10" s="19">
        <v>23</v>
      </c>
      <c r="Q10" s="20">
        <v>30</v>
      </c>
      <c r="R10" s="17">
        <v>35</v>
      </c>
      <c r="S10" s="18"/>
      <c r="T10" s="19"/>
      <c r="U10" s="17"/>
      <c r="V10" s="18"/>
      <c r="W10" s="119">
        <f t="shared" si="0"/>
        <v>131</v>
      </c>
    </row>
    <row r="11" spans="1:23">
      <c r="A11" s="11">
        <v>7</v>
      </c>
      <c r="B11" s="81">
        <v>1974</v>
      </c>
      <c r="C11" s="272" t="s">
        <v>90</v>
      </c>
      <c r="D11" s="272" t="s">
        <v>91</v>
      </c>
      <c r="E11" s="79" t="s">
        <v>47</v>
      </c>
      <c r="F11" s="79" t="s">
        <v>33</v>
      </c>
      <c r="G11" s="80" t="s">
        <v>36</v>
      </c>
      <c r="H11" s="43">
        <f>(2026-B11)</f>
        <v>52</v>
      </c>
      <c r="I11" s="69">
        <v>2</v>
      </c>
      <c r="J11" s="18"/>
      <c r="K11" s="19"/>
      <c r="L11" s="17"/>
      <c r="M11" s="19">
        <v>43</v>
      </c>
      <c r="N11" s="17">
        <v>30</v>
      </c>
      <c r="O11" s="18"/>
      <c r="P11" s="19">
        <v>20</v>
      </c>
      <c r="Q11" s="20">
        <v>23</v>
      </c>
      <c r="R11" s="17"/>
      <c r="S11" s="18"/>
      <c r="T11" s="19"/>
      <c r="U11" s="17"/>
      <c r="V11" s="18"/>
      <c r="W11" s="119">
        <f t="shared" si="0"/>
        <v>116</v>
      </c>
    </row>
    <row r="12" spans="1:23">
      <c r="A12" s="11">
        <v>8</v>
      </c>
      <c r="B12" s="81"/>
      <c r="C12" s="39" t="s">
        <v>201</v>
      </c>
      <c r="D12" s="39" t="s">
        <v>49</v>
      </c>
      <c r="E12" s="39" t="s">
        <v>16</v>
      </c>
      <c r="F12" s="39" t="s">
        <v>33</v>
      </c>
      <c r="G12" s="40" t="s">
        <v>36</v>
      </c>
      <c r="H12" s="40">
        <v>58</v>
      </c>
      <c r="I12" s="69">
        <v>1</v>
      </c>
      <c r="J12" s="18"/>
      <c r="K12" s="19"/>
      <c r="L12" s="17"/>
      <c r="M12" s="19"/>
      <c r="N12" s="17"/>
      <c r="O12" s="18"/>
      <c r="P12" s="19"/>
      <c r="Q12" s="77"/>
      <c r="R12" s="22"/>
      <c r="S12" s="181">
        <v>100</v>
      </c>
      <c r="T12" s="19"/>
      <c r="U12" s="17"/>
      <c r="V12" s="18"/>
      <c r="W12" s="119">
        <f t="shared" si="0"/>
        <v>100</v>
      </c>
    </row>
    <row r="13" spans="1:23">
      <c r="A13" s="11">
        <v>9</v>
      </c>
      <c r="B13" s="259">
        <v>1974</v>
      </c>
      <c r="C13" s="39" t="s">
        <v>221</v>
      </c>
      <c r="D13" s="39" t="s">
        <v>222</v>
      </c>
      <c r="E13" s="39" t="s">
        <v>16</v>
      </c>
      <c r="F13" s="39" t="s">
        <v>33</v>
      </c>
      <c r="G13" s="40" t="str">
        <f>IF(H13&lt;60, "59-", "60+")</f>
        <v>59-</v>
      </c>
      <c r="H13" s="40">
        <f>(2026-B13)</f>
        <v>52</v>
      </c>
      <c r="I13" s="69">
        <v>1</v>
      </c>
      <c r="J13" s="18"/>
      <c r="K13" s="19"/>
      <c r="L13" s="17"/>
      <c r="M13" s="19"/>
      <c r="N13" s="17"/>
      <c r="O13" s="18"/>
      <c r="P13" s="19"/>
      <c r="Q13" s="77"/>
      <c r="R13" s="22"/>
      <c r="S13" s="274"/>
      <c r="T13" s="19">
        <v>35</v>
      </c>
      <c r="U13" s="17">
        <v>60</v>
      </c>
      <c r="V13" s="18"/>
      <c r="W13" s="119">
        <f t="shared" si="0"/>
        <v>95</v>
      </c>
    </row>
    <row r="14" spans="1:23">
      <c r="A14" s="11">
        <v>10</v>
      </c>
      <c r="B14" s="81"/>
      <c r="C14" s="97" t="s">
        <v>204</v>
      </c>
      <c r="D14" s="97" t="s">
        <v>205</v>
      </c>
      <c r="E14" s="97" t="s">
        <v>96</v>
      </c>
      <c r="F14" s="97" t="s">
        <v>33</v>
      </c>
      <c r="G14" s="180" t="s">
        <v>36</v>
      </c>
      <c r="H14" s="180">
        <v>58</v>
      </c>
      <c r="I14" s="106">
        <v>1</v>
      </c>
      <c r="J14" s="18"/>
      <c r="K14" s="19"/>
      <c r="L14" s="17"/>
      <c r="M14" s="19"/>
      <c r="N14" s="17"/>
      <c r="O14" s="18"/>
      <c r="P14" s="19"/>
      <c r="Q14" s="77"/>
      <c r="R14" s="22"/>
      <c r="S14" s="181">
        <v>85</v>
      </c>
      <c r="T14" s="19"/>
      <c r="U14" s="17"/>
      <c r="V14" s="18"/>
      <c r="W14" s="119">
        <f t="shared" si="0"/>
        <v>85</v>
      </c>
    </row>
    <row r="15" spans="1:23">
      <c r="A15" s="11">
        <v>11</v>
      </c>
      <c r="B15" s="270">
        <v>1981</v>
      </c>
      <c r="C15" s="186" t="s">
        <v>77</v>
      </c>
      <c r="D15" s="186" t="s">
        <v>78</v>
      </c>
      <c r="E15" s="186" t="s">
        <v>79</v>
      </c>
      <c r="F15" s="186" t="s">
        <v>33</v>
      </c>
      <c r="G15" s="187" t="str">
        <f>IF(H15&lt;60, "59-", "60+")</f>
        <v>59-</v>
      </c>
      <c r="H15" s="187">
        <f>(2026-B15)</f>
        <v>45</v>
      </c>
      <c r="I15" s="106">
        <v>1</v>
      </c>
      <c r="J15" s="18"/>
      <c r="K15" s="19">
        <v>43</v>
      </c>
      <c r="L15" s="17">
        <v>35</v>
      </c>
      <c r="M15" s="19"/>
      <c r="N15" s="17"/>
      <c r="O15" s="18"/>
      <c r="P15" s="19"/>
      <c r="Q15" s="20"/>
      <c r="R15" s="17"/>
      <c r="S15" s="18"/>
      <c r="T15" s="19"/>
      <c r="U15" s="17"/>
      <c r="V15" s="18"/>
      <c r="W15" s="120">
        <f t="shared" si="0"/>
        <v>78</v>
      </c>
    </row>
    <row r="16" spans="1:23">
      <c r="A16" s="11">
        <v>12</v>
      </c>
      <c r="B16" s="185"/>
      <c r="C16" s="182" t="s">
        <v>116</v>
      </c>
      <c r="D16" s="182" t="s">
        <v>117</v>
      </c>
      <c r="E16" s="182" t="s">
        <v>102</v>
      </c>
      <c r="F16" s="182" t="s">
        <v>33</v>
      </c>
      <c r="G16" s="184" t="s">
        <v>36</v>
      </c>
      <c r="H16" s="184">
        <v>48</v>
      </c>
      <c r="I16" s="106">
        <v>1</v>
      </c>
      <c r="J16" s="18"/>
      <c r="K16" s="19"/>
      <c r="L16" s="17"/>
      <c r="M16" s="19"/>
      <c r="N16" s="17"/>
      <c r="O16" s="18">
        <v>70</v>
      </c>
      <c r="P16" s="19"/>
      <c r="Q16" s="20"/>
      <c r="R16" s="17"/>
      <c r="S16" s="18"/>
      <c r="T16" s="19"/>
      <c r="U16" s="17"/>
      <c r="V16" s="18"/>
      <c r="W16" s="119">
        <f t="shared" si="0"/>
        <v>70</v>
      </c>
    </row>
    <row r="17" spans="1:26">
      <c r="A17" s="11">
        <v>12</v>
      </c>
      <c r="B17" s="81"/>
      <c r="C17" s="182" t="s">
        <v>66</v>
      </c>
      <c r="D17" s="182" t="s">
        <v>206</v>
      </c>
      <c r="E17" s="182" t="s">
        <v>16</v>
      </c>
      <c r="F17" s="182" t="s">
        <v>33</v>
      </c>
      <c r="G17" s="184" t="s">
        <v>36</v>
      </c>
      <c r="H17" s="184">
        <v>44</v>
      </c>
      <c r="I17" s="106">
        <v>1</v>
      </c>
      <c r="J17" s="126"/>
      <c r="K17" s="127"/>
      <c r="L17" s="128"/>
      <c r="M17" s="127"/>
      <c r="N17" s="128"/>
      <c r="O17" s="126"/>
      <c r="P17" s="127"/>
      <c r="Q17" s="173"/>
      <c r="R17" s="174"/>
      <c r="S17" s="177">
        <v>70</v>
      </c>
      <c r="T17" s="127"/>
      <c r="U17" s="128"/>
      <c r="V17" s="126"/>
      <c r="W17" s="119">
        <f t="shared" si="0"/>
        <v>70</v>
      </c>
    </row>
    <row r="18" spans="1:26">
      <c r="A18" s="11">
        <v>14</v>
      </c>
      <c r="B18" s="96">
        <v>1978</v>
      </c>
      <c r="C18" s="97" t="s">
        <v>181</v>
      </c>
      <c r="D18" s="97" t="s">
        <v>182</v>
      </c>
      <c r="E18" s="97" t="s">
        <v>47</v>
      </c>
      <c r="F18" s="97" t="s">
        <v>33</v>
      </c>
      <c r="G18" s="180" t="s">
        <v>36</v>
      </c>
      <c r="H18" s="180">
        <v>48</v>
      </c>
      <c r="I18" s="106">
        <v>1</v>
      </c>
      <c r="J18" s="126"/>
      <c r="K18" s="127"/>
      <c r="L18" s="128"/>
      <c r="M18" s="127"/>
      <c r="N18" s="128"/>
      <c r="O18" s="126"/>
      <c r="P18" s="127">
        <v>18</v>
      </c>
      <c r="Q18" s="173">
        <v>20</v>
      </c>
      <c r="R18" s="176">
        <v>25</v>
      </c>
      <c r="S18" s="175"/>
      <c r="T18" s="127"/>
      <c r="U18" s="128"/>
      <c r="V18" s="126"/>
      <c r="W18" s="119">
        <f t="shared" si="0"/>
        <v>63</v>
      </c>
    </row>
    <row r="19" spans="1:26">
      <c r="A19" s="11">
        <v>15</v>
      </c>
      <c r="B19" s="183"/>
      <c r="C19" s="186" t="s">
        <v>128</v>
      </c>
      <c r="D19" s="186" t="s">
        <v>129</v>
      </c>
      <c r="E19" s="186" t="s">
        <v>16</v>
      </c>
      <c r="F19" s="186" t="s">
        <v>33</v>
      </c>
      <c r="G19" s="187" t="s">
        <v>36</v>
      </c>
      <c r="H19" s="187">
        <v>34</v>
      </c>
      <c r="I19" s="106">
        <v>1</v>
      </c>
      <c r="J19" s="126"/>
      <c r="K19" s="127"/>
      <c r="L19" s="128"/>
      <c r="M19" s="127"/>
      <c r="N19" s="128"/>
      <c r="O19" s="126">
        <v>60</v>
      </c>
      <c r="P19" s="127"/>
      <c r="Q19" s="129"/>
      <c r="R19" s="128"/>
      <c r="S19" s="126"/>
      <c r="T19" s="127"/>
      <c r="U19" s="128"/>
      <c r="V19" s="126"/>
      <c r="W19" s="119">
        <f t="shared" si="0"/>
        <v>60</v>
      </c>
    </row>
    <row r="20" spans="1:26">
      <c r="A20" s="11">
        <v>15</v>
      </c>
      <c r="B20" s="269"/>
      <c r="C20" s="42" t="s">
        <v>207</v>
      </c>
      <c r="D20" s="42" t="s">
        <v>208</v>
      </c>
      <c r="E20" s="42" t="s">
        <v>96</v>
      </c>
      <c r="F20" s="42" t="s">
        <v>33</v>
      </c>
      <c r="G20" s="43" t="s">
        <v>36</v>
      </c>
      <c r="H20" s="43">
        <v>54</v>
      </c>
      <c r="I20" s="106">
        <v>1</v>
      </c>
      <c r="J20" s="126"/>
      <c r="K20" s="127"/>
      <c r="L20" s="128"/>
      <c r="M20" s="127"/>
      <c r="N20" s="128"/>
      <c r="O20" s="126"/>
      <c r="P20" s="127"/>
      <c r="Q20" s="173"/>
      <c r="R20" s="174"/>
      <c r="S20" s="177">
        <v>60</v>
      </c>
      <c r="T20" s="127"/>
      <c r="U20" s="128"/>
      <c r="V20" s="126"/>
      <c r="W20" s="119">
        <f t="shared" si="0"/>
        <v>60</v>
      </c>
    </row>
    <row r="21" spans="1:26">
      <c r="A21" s="11">
        <v>17</v>
      </c>
      <c r="B21" s="130">
        <v>1972</v>
      </c>
      <c r="C21" s="42" t="s">
        <v>179</v>
      </c>
      <c r="D21" s="42" t="s">
        <v>180</v>
      </c>
      <c r="E21" s="76" t="s">
        <v>68</v>
      </c>
      <c r="F21" s="42" t="s">
        <v>33</v>
      </c>
      <c r="G21" s="43" t="str">
        <f>IF(H21&lt;60, "59-", "60+")</f>
        <v>59-</v>
      </c>
      <c r="H21" s="43">
        <f>(2026-B21)</f>
        <v>54</v>
      </c>
      <c r="I21" s="106">
        <v>1</v>
      </c>
      <c r="J21" s="126"/>
      <c r="K21" s="127"/>
      <c r="L21" s="128"/>
      <c r="M21" s="127"/>
      <c r="N21" s="128"/>
      <c r="O21" s="126"/>
      <c r="P21" s="127">
        <v>30</v>
      </c>
      <c r="Q21" s="173">
        <v>25</v>
      </c>
      <c r="R21" s="174"/>
      <c r="S21" s="175"/>
      <c r="T21" s="127"/>
      <c r="U21" s="128"/>
      <c r="V21" s="126"/>
      <c r="W21" s="119">
        <f t="shared" si="0"/>
        <v>55</v>
      </c>
    </row>
    <row r="22" spans="1:26">
      <c r="A22" s="11">
        <v>18</v>
      </c>
      <c r="B22" s="38"/>
      <c r="C22" s="39" t="s">
        <v>149</v>
      </c>
      <c r="D22" s="39" t="s">
        <v>150</v>
      </c>
      <c r="E22" s="39" t="s">
        <v>16</v>
      </c>
      <c r="F22" s="39" t="s">
        <v>33</v>
      </c>
      <c r="G22" s="40" t="s">
        <v>36</v>
      </c>
      <c r="H22" s="40">
        <v>51</v>
      </c>
      <c r="I22" s="106">
        <v>1</v>
      </c>
      <c r="J22" s="126"/>
      <c r="K22" s="127"/>
      <c r="L22" s="128"/>
      <c r="M22" s="127"/>
      <c r="N22" s="128"/>
      <c r="O22" s="126">
        <v>50</v>
      </c>
      <c r="P22" s="127"/>
      <c r="Q22" s="129"/>
      <c r="R22" s="128"/>
      <c r="S22" s="126"/>
      <c r="T22" s="127"/>
      <c r="U22" s="128"/>
      <c r="V22" s="126"/>
      <c r="W22" s="119">
        <f t="shared" si="0"/>
        <v>50</v>
      </c>
    </row>
    <row r="23" spans="1:26">
      <c r="A23" s="11">
        <v>18</v>
      </c>
      <c r="B23" s="154">
        <v>1984</v>
      </c>
      <c r="C23" s="98" t="s">
        <v>175</v>
      </c>
      <c r="D23" s="98" t="s">
        <v>176</v>
      </c>
      <c r="E23" s="98" t="s">
        <v>96</v>
      </c>
      <c r="F23" s="98" t="s">
        <v>33</v>
      </c>
      <c r="G23" s="99" t="str">
        <f>IF(H23&lt;60, "59-", "60+")</f>
        <v>59-</v>
      </c>
      <c r="H23" s="99">
        <f>(2026-B23)</f>
        <v>42</v>
      </c>
      <c r="I23" s="106">
        <v>1</v>
      </c>
      <c r="J23" s="126"/>
      <c r="K23" s="127"/>
      <c r="L23" s="128"/>
      <c r="M23" s="127"/>
      <c r="N23" s="128"/>
      <c r="O23" s="126"/>
      <c r="P23" s="127">
        <v>50</v>
      </c>
      <c r="Q23" s="173"/>
      <c r="R23" s="174"/>
      <c r="S23" s="175"/>
      <c r="T23" s="127"/>
      <c r="U23" s="128"/>
      <c r="V23" s="126"/>
      <c r="W23" s="119">
        <f t="shared" si="0"/>
        <v>50</v>
      </c>
    </row>
    <row r="24" spans="1:26">
      <c r="A24" s="261">
        <v>20</v>
      </c>
      <c r="B24" s="268">
        <v>1983</v>
      </c>
      <c r="C24" s="182" t="s">
        <v>185</v>
      </c>
      <c r="D24" s="182" t="s">
        <v>186</v>
      </c>
      <c r="E24" s="182" t="s">
        <v>11</v>
      </c>
      <c r="F24" s="182" t="s">
        <v>33</v>
      </c>
      <c r="G24" s="184" t="s">
        <v>36</v>
      </c>
      <c r="H24" s="184">
        <v>43</v>
      </c>
      <c r="I24" s="106">
        <v>1</v>
      </c>
      <c r="J24" s="126"/>
      <c r="K24" s="127"/>
      <c r="L24" s="128"/>
      <c r="M24" s="127"/>
      <c r="N24" s="128"/>
      <c r="O24" s="126"/>
      <c r="P24" s="127">
        <v>16</v>
      </c>
      <c r="Q24" s="173">
        <v>18</v>
      </c>
      <c r="R24" s="174"/>
      <c r="S24" s="175"/>
      <c r="T24" s="127"/>
      <c r="U24" s="128"/>
      <c r="V24" s="126"/>
      <c r="W24" s="119">
        <f t="shared" si="0"/>
        <v>34</v>
      </c>
    </row>
    <row r="25" spans="1:26">
      <c r="A25" s="261">
        <v>21</v>
      </c>
      <c r="B25" s="259">
        <v>1975</v>
      </c>
      <c r="C25" s="98" t="s">
        <v>223</v>
      </c>
      <c r="D25" s="98" t="s">
        <v>224</v>
      </c>
      <c r="E25" s="98" t="s">
        <v>47</v>
      </c>
      <c r="F25" s="98" t="s">
        <v>33</v>
      </c>
      <c r="G25" s="99" t="str">
        <f>IF(H25&lt;60, "59-", "60+")</f>
        <v>59-</v>
      </c>
      <c r="H25" s="99">
        <f>(2026-B25)</f>
        <v>51</v>
      </c>
      <c r="I25" s="106">
        <v>1</v>
      </c>
      <c r="J25" s="126"/>
      <c r="K25" s="127"/>
      <c r="L25" s="128"/>
      <c r="M25" s="127"/>
      <c r="N25" s="128"/>
      <c r="O25" s="126"/>
      <c r="P25" s="127"/>
      <c r="Q25" s="129"/>
      <c r="R25" s="128"/>
      <c r="S25" s="126"/>
      <c r="T25" s="127">
        <v>25</v>
      </c>
      <c r="U25" s="128"/>
      <c r="V25" s="126"/>
      <c r="W25" s="119">
        <f t="shared" si="0"/>
        <v>25</v>
      </c>
    </row>
    <row r="26" spans="1:26" ht="15" thickBot="1">
      <c r="A26" s="12">
        <v>22</v>
      </c>
      <c r="B26" s="265">
        <v>1982</v>
      </c>
      <c r="C26" s="266" t="s">
        <v>72</v>
      </c>
      <c r="D26" s="266" t="s">
        <v>225</v>
      </c>
      <c r="E26" s="266" t="s">
        <v>73</v>
      </c>
      <c r="F26" s="266" t="s">
        <v>33</v>
      </c>
      <c r="G26" s="267" t="str">
        <f>IF(H26&lt;60, "59-", "60+")</f>
        <v>59-</v>
      </c>
      <c r="H26" s="267">
        <f>(2026-B26)</f>
        <v>44</v>
      </c>
      <c r="I26" s="92">
        <v>1</v>
      </c>
      <c r="J26" s="27"/>
      <c r="K26" s="25"/>
      <c r="L26" s="26"/>
      <c r="M26" s="25"/>
      <c r="N26" s="26"/>
      <c r="O26" s="27"/>
      <c r="P26" s="25"/>
      <c r="Q26" s="194"/>
      <c r="R26" s="273"/>
      <c r="S26" s="275"/>
      <c r="T26" s="25">
        <v>23</v>
      </c>
      <c r="U26" s="26"/>
      <c r="V26" s="27"/>
      <c r="W26" s="118">
        <f t="shared" si="0"/>
        <v>23</v>
      </c>
    </row>
    <row r="27" spans="1:26">
      <c r="F27" s="13"/>
      <c r="G27" s="13"/>
      <c r="H27" s="13"/>
    </row>
    <row r="28" spans="1:26">
      <c r="A28" s="298" t="s">
        <v>21</v>
      </c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</row>
    <row r="29" spans="1:26">
      <c r="A29" s="1"/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</row>
    <row r="30" spans="1:26">
      <c r="A30" s="1"/>
      <c r="B30">
        <v>1</v>
      </c>
      <c r="C30">
        <v>100</v>
      </c>
      <c r="D30">
        <v>50</v>
      </c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>
      <c r="A31" s="1"/>
      <c r="B31">
        <v>2</v>
      </c>
      <c r="C31">
        <v>85</v>
      </c>
      <c r="D31">
        <v>43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>
      <c r="A32" s="1"/>
      <c r="B32">
        <v>3</v>
      </c>
      <c r="C32">
        <v>70</v>
      </c>
      <c r="D32">
        <v>35</v>
      </c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2:8">
      <c r="B33">
        <v>4</v>
      </c>
      <c r="C33">
        <v>60</v>
      </c>
      <c r="D33">
        <v>30</v>
      </c>
      <c r="F33" s="13"/>
      <c r="G33" s="13"/>
      <c r="H33" s="13"/>
    </row>
    <row r="34" spans="2:8">
      <c r="B34">
        <v>5</v>
      </c>
      <c r="C34">
        <v>50</v>
      </c>
      <c r="D34">
        <v>25</v>
      </c>
      <c r="F34" s="13"/>
      <c r="G34" s="13"/>
      <c r="H34" s="13"/>
    </row>
    <row r="35" spans="2:8">
      <c r="B35">
        <v>6</v>
      </c>
      <c r="C35">
        <v>45</v>
      </c>
      <c r="D35">
        <v>23</v>
      </c>
      <c r="F35" s="13"/>
      <c r="G35" s="13"/>
      <c r="H35" s="13"/>
    </row>
    <row r="36" spans="2:8">
      <c r="B36">
        <v>7</v>
      </c>
      <c r="C36">
        <v>40</v>
      </c>
      <c r="D36">
        <v>20</v>
      </c>
      <c r="F36" s="13"/>
      <c r="G36" s="13"/>
      <c r="H36" s="13"/>
    </row>
    <row r="37" spans="2:8">
      <c r="B37">
        <v>8</v>
      </c>
      <c r="C37">
        <v>36</v>
      </c>
      <c r="D37">
        <v>18</v>
      </c>
      <c r="F37" s="13"/>
      <c r="G37" s="13"/>
      <c r="H37" s="13"/>
    </row>
    <row r="38" spans="2:8">
      <c r="B38">
        <v>9</v>
      </c>
      <c r="C38">
        <v>32</v>
      </c>
      <c r="D38">
        <v>16</v>
      </c>
      <c r="F38" s="13"/>
      <c r="G38" s="13"/>
      <c r="H38" s="13"/>
    </row>
    <row r="39" spans="2:8">
      <c r="B39">
        <v>10</v>
      </c>
      <c r="C39">
        <v>30</v>
      </c>
      <c r="D39">
        <v>15</v>
      </c>
      <c r="F39" s="13"/>
      <c r="G39" s="13"/>
      <c r="H39" s="13"/>
    </row>
  </sheetData>
  <sortState xmlns:xlrd2="http://schemas.microsoft.com/office/spreadsheetml/2017/richdata2" ref="B5:W26">
    <sortCondition descending="1" ref="W5:W26"/>
  </sortState>
  <mergeCells count="2">
    <mergeCell ref="A28:Z28"/>
    <mergeCell ref="B29:Z29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E765-D237-494E-B018-35DE193367D2}">
  <dimension ref="A2:W7"/>
  <sheetViews>
    <sheetView workbookViewId="0">
      <selection activeCell="I16" sqref="I16"/>
    </sheetView>
  </sheetViews>
  <sheetFormatPr defaultRowHeight="14.4"/>
  <cols>
    <col min="3" max="3" width="20" customWidth="1"/>
    <col min="5" max="5" width="15.6640625" bestFit="1" customWidth="1"/>
    <col min="6" max="6" width="4.77734375" bestFit="1" customWidth="1"/>
    <col min="7" max="7" width="3.6640625" bestFit="1" customWidth="1"/>
    <col min="8" max="9" width="3.33203125" bestFit="1" customWidth="1"/>
    <col min="10" max="11" width="4" bestFit="1" customWidth="1"/>
    <col min="12" max="14" width="3.33203125" bestFit="1" customWidth="1"/>
    <col min="15" max="15" width="4" bestFit="1" customWidth="1"/>
    <col min="16" max="20" width="3.33203125" bestFit="1" customWidth="1"/>
    <col min="21" max="21" width="4" bestFit="1" customWidth="1"/>
    <col min="22" max="22" width="3.33203125" bestFit="1" customWidth="1"/>
    <col min="23" max="23" width="4" bestFit="1" customWidth="1"/>
  </cols>
  <sheetData>
    <row r="2" spans="1:23" ht="15" thickBot="1"/>
    <row r="3" spans="1:23" ht="168" thickBot="1">
      <c r="A3" s="6" t="s">
        <v>0</v>
      </c>
      <c r="B3" s="7" t="s">
        <v>2</v>
      </c>
      <c r="C3" s="8" t="s">
        <v>3</v>
      </c>
      <c r="D3" s="8" t="s">
        <v>4</v>
      </c>
      <c r="E3" s="8" t="s">
        <v>5</v>
      </c>
      <c r="F3" s="35" t="s">
        <v>25</v>
      </c>
      <c r="G3" s="35" t="s">
        <v>26</v>
      </c>
      <c r="H3" s="35" t="s">
        <v>1</v>
      </c>
      <c r="I3" s="9" t="s">
        <v>42</v>
      </c>
      <c r="J3" s="2" t="s">
        <v>6</v>
      </c>
      <c r="K3" s="58" t="s">
        <v>55</v>
      </c>
      <c r="L3" s="59" t="s">
        <v>56</v>
      </c>
      <c r="M3" s="4" t="s">
        <v>7</v>
      </c>
      <c r="N3" s="3" t="s">
        <v>8</v>
      </c>
      <c r="O3" s="117" t="s">
        <v>57</v>
      </c>
      <c r="P3" s="4" t="s">
        <v>22</v>
      </c>
      <c r="Q3" s="5" t="s">
        <v>58</v>
      </c>
      <c r="R3" s="3" t="s">
        <v>23</v>
      </c>
      <c r="S3" s="60" t="s">
        <v>59</v>
      </c>
      <c r="T3" s="60" t="s">
        <v>60</v>
      </c>
      <c r="U3" s="61" t="s">
        <v>61</v>
      </c>
      <c r="V3" s="61" t="s">
        <v>62</v>
      </c>
      <c r="W3" s="74" t="s">
        <v>40</v>
      </c>
    </row>
    <row r="4" spans="1:23" ht="15" thickBot="1">
      <c r="A4" s="14">
        <v>1</v>
      </c>
      <c r="B4" s="84">
        <v>1964</v>
      </c>
      <c r="C4" s="276" t="s">
        <v>142</v>
      </c>
      <c r="D4" s="276" t="s">
        <v>143</v>
      </c>
      <c r="E4" s="276" t="s">
        <v>144</v>
      </c>
      <c r="F4" s="276" t="s">
        <v>33</v>
      </c>
      <c r="G4" s="277" t="str">
        <f>IF(H4&lt;60, "59-", "60+")</f>
        <v>60+</v>
      </c>
      <c r="H4" s="277">
        <v>62</v>
      </c>
      <c r="I4" s="140">
        <v>1</v>
      </c>
      <c r="J4" s="44"/>
      <c r="K4" s="45"/>
      <c r="L4" s="46"/>
      <c r="M4" s="47"/>
      <c r="N4" s="65"/>
      <c r="O4" s="44">
        <v>85</v>
      </c>
      <c r="P4" s="47"/>
      <c r="Q4" s="15"/>
      <c r="R4" s="65"/>
      <c r="S4" s="44"/>
      <c r="T4" s="47"/>
      <c r="U4" s="65">
        <v>85</v>
      </c>
      <c r="V4" s="109"/>
      <c r="W4" s="112">
        <f>SUM(J4:V4)</f>
        <v>170</v>
      </c>
    </row>
    <row r="5" spans="1:23" ht="15" thickBot="1">
      <c r="A5" s="29">
        <v>2</v>
      </c>
      <c r="B5" s="72"/>
      <c r="C5" s="179" t="s">
        <v>140</v>
      </c>
      <c r="D5" s="179" t="s">
        <v>141</v>
      </c>
      <c r="E5" s="179" t="s">
        <v>96</v>
      </c>
      <c r="F5" s="179" t="s">
        <v>33</v>
      </c>
      <c r="G5" s="278" t="str">
        <f>IF(H5&lt;60, "59-", "60+")</f>
        <v>60+</v>
      </c>
      <c r="H5" s="278">
        <v>66</v>
      </c>
      <c r="I5" s="31">
        <v>1</v>
      </c>
      <c r="J5" s="48"/>
      <c r="K5" s="49"/>
      <c r="L5" s="50"/>
      <c r="M5" s="51"/>
      <c r="N5" s="36"/>
      <c r="O5" s="48">
        <v>100</v>
      </c>
      <c r="P5" s="51"/>
      <c r="Q5" s="30"/>
      <c r="R5" s="36"/>
      <c r="S5" s="48"/>
      <c r="T5" s="51"/>
      <c r="U5" s="36"/>
      <c r="V5" s="279"/>
      <c r="W5" s="263">
        <f>SUM(J5:V5)</f>
        <v>100</v>
      </c>
    </row>
    <row r="6" spans="1:23">
      <c r="A6" s="29">
        <v>2</v>
      </c>
      <c r="B6" s="178">
        <v>1963</v>
      </c>
      <c r="C6" s="179" t="s">
        <v>166</v>
      </c>
      <c r="D6" s="179" t="s">
        <v>167</v>
      </c>
      <c r="E6" s="179" t="s">
        <v>168</v>
      </c>
      <c r="F6" s="179" t="s">
        <v>33</v>
      </c>
      <c r="G6" s="278" t="str">
        <f>IF(H6&lt;60, "59-", "60+")</f>
        <v>60+</v>
      </c>
      <c r="H6" s="278">
        <f>(2026-B6)</f>
        <v>63</v>
      </c>
      <c r="I6" s="31">
        <v>1</v>
      </c>
      <c r="J6" s="48"/>
      <c r="K6" s="49"/>
      <c r="L6" s="50"/>
      <c r="M6" s="51"/>
      <c r="N6" s="36"/>
      <c r="O6" s="48"/>
      <c r="P6" s="51">
        <v>50</v>
      </c>
      <c r="Q6" s="30"/>
      <c r="R6" s="36">
        <v>50</v>
      </c>
      <c r="S6" s="48"/>
      <c r="T6" s="51"/>
      <c r="U6" s="36"/>
      <c r="V6" s="279"/>
      <c r="W6" s="263">
        <f>SUM(J6:V6)</f>
        <v>100</v>
      </c>
    </row>
    <row r="7" spans="1:23" ht="15" thickBot="1">
      <c r="A7" s="280">
        <v>2</v>
      </c>
      <c r="B7" s="290">
        <v>1955</v>
      </c>
      <c r="C7" s="320" t="s">
        <v>226</v>
      </c>
      <c r="D7" s="291" t="s">
        <v>227</v>
      </c>
      <c r="E7" s="291" t="s">
        <v>153</v>
      </c>
      <c r="F7" s="291" t="s">
        <v>33</v>
      </c>
      <c r="G7" s="292" t="str">
        <f>IF(H7&lt;60, "59-", "60+")</f>
        <v>60+</v>
      </c>
      <c r="H7" s="292">
        <f>(2026-B7)</f>
        <v>71</v>
      </c>
      <c r="I7" s="281"/>
      <c r="J7" s="282"/>
      <c r="K7" s="283"/>
      <c r="L7" s="284"/>
      <c r="M7" s="285"/>
      <c r="N7" s="286"/>
      <c r="O7" s="282"/>
      <c r="P7" s="285"/>
      <c r="Q7" s="287"/>
      <c r="R7" s="286"/>
      <c r="S7" s="282"/>
      <c r="T7" s="285"/>
      <c r="U7" s="286">
        <v>100</v>
      </c>
      <c r="V7" s="288"/>
      <c r="W7" s="289">
        <f>SUM(J7:V7)</f>
        <v>100</v>
      </c>
    </row>
  </sheetData>
  <sortState xmlns:xlrd2="http://schemas.microsoft.com/office/spreadsheetml/2017/richdata2" ref="B4:W7">
    <sortCondition descending="1" ref="W4:W7"/>
  </sortState>
  <pageMargins left="0.7" right="0.7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5162-2E82-46CE-8168-C9CD9CB946B1}">
  <dimension ref="A1:P41"/>
  <sheetViews>
    <sheetView workbookViewId="0">
      <selection activeCell="V19" sqref="V19"/>
    </sheetView>
  </sheetViews>
  <sheetFormatPr defaultRowHeight="14.4"/>
  <cols>
    <col min="1" max="1" width="6.77734375" customWidth="1"/>
    <col min="2" max="2" width="15.5546875" bestFit="1" customWidth="1"/>
    <col min="3" max="5" width="4" bestFit="1" customWidth="1"/>
    <col min="6" max="8" width="4" customWidth="1"/>
    <col min="9" max="9" width="4.109375" customWidth="1"/>
    <col min="10" max="10" width="4" customWidth="1"/>
    <col min="11" max="12" width="4.109375" customWidth="1"/>
    <col min="13" max="13" width="4.44140625" customWidth="1"/>
    <col min="14" max="14" width="4.33203125" customWidth="1"/>
    <col min="15" max="15" width="4.21875" customWidth="1"/>
  </cols>
  <sheetData>
    <row r="1" spans="1:16" ht="25.8">
      <c r="A1" s="70" t="s">
        <v>50</v>
      </c>
    </row>
    <row r="2" spans="1:16" ht="18">
      <c r="A2" s="71" t="s">
        <v>39</v>
      </c>
    </row>
    <row r="3" spans="1:16" ht="15" thickBot="1"/>
    <row r="4" spans="1:16" ht="168" thickBot="1">
      <c r="A4" s="6" t="s">
        <v>0</v>
      </c>
      <c r="B4" s="8" t="s">
        <v>39</v>
      </c>
      <c r="C4" s="2" t="s">
        <v>6</v>
      </c>
      <c r="D4" s="58" t="s">
        <v>55</v>
      </c>
      <c r="E4" s="59" t="s">
        <v>56</v>
      </c>
      <c r="F4" s="4" t="s">
        <v>7</v>
      </c>
      <c r="G4" s="3" t="s">
        <v>8</v>
      </c>
      <c r="H4" s="117" t="s">
        <v>57</v>
      </c>
      <c r="I4" s="4" t="s">
        <v>22</v>
      </c>
      <c r="J4" s="5" t="s">
        <v>58</v>
      </c>
      <c r="K4" s="3" t="s">
        <v>23</v>
      </c>
      <c r="L4" s="60" t="s">
        <v>59</v>
      </c>
      <c r="M4" s="60" t="s">
        <v>60</v>
      </c>
      <c r="N4" s="61" t="s">
        <v>61</v>
      </c>
      <c r="O4" s="146" t="s">
        <v>62</v>
      </c>
      <c r="P4" s="149" t="s">
        <v>40</v>
      </c>
    </row>
    <row r="5" spans="1:16">
      <c r="A5" s="147">
        <v>1</v>
      </c>
      <c r="B5" s="253" t="s">
        <v>16</v>
      </c>
      <c r="C5" s="44">
        <v>1</v>
      </c>
      <c r="D5" s="45"/>
      <c r="E5" s="46"/>
      <c r="F5" s="45">
        <v>0.5</v>
      </c>
      <c r="G5" s="46">
        <v>0.5</v>
      </c>
      <c r="H5" s="212">
        <v>6</v>
      </c>
      <c r="I5" s="45">
        <v>0.5</v>
      </c>
      <c r="J5" s="15">
        <v>0.5</v>
      </c>
      <c r="K5" s="46">
        <v>0.5</v>
      </c>
      <c r="L5" s="212">
        <v>2</v>
      </c>
      <c r="M5" s="45">
        <v>1.5</v>
      </c>
      <c r="N5" s="46">
        <v>3</v>
      </c>
      <c r="O5" s="44"/>
      <c r="P5" s="254">
        <f>SUM(C5:O5)</f>
        <v>16</v>
      </c>
    </row>
    <row r="6" spans="1:16">
      <c r="A6" s="308">
        <v>1</v>
      </c>
      <c r="B6" s="309" t="s">
        <v>11</v>
      </c>
      <c r="C6" s="310">
        <v>2</v>
      </c>
      <c r="D6" s="311"/>
      <c r="E6" s="312"/>
      <c r="F6" s="311">
        <v>0.5</v>
      </c>
      <c r="G6" s="312">
        <v>1.5</v>
      </c>
      <c r="H6" s="313"/>
      <c r="I6" s="311">
        <v>2.5</v>
      </c>
      <c r="J6" s="307">
        <v>2</v>
      </c>
      <c r="K6" s="312">
        <v>2</v>
      </c>
      <c r="L6" s="313"/>
      <c r="M6" s="311">
        <v>1.5</v>
      </c>
      <c r="N6" s="312">
        <v>3</v>
      </c>
      <c r="O6" s="310">
        <v>1</v>
      </c>
      <c r="P6" s="314">
        <f>SUM(C6:O6)</f>
        <v>16</v>
      </c>
    </row>
    <row r="7" spans="1:16">
      <c r="A7" s="315">
        <v>3</v>
      </c>
      <c r="B7" s="316" t="s">
        <v>96</v>
      </c>
      <c r="C7" s="114"/>
      <c r="D7" s="32"/>
      <c r="E7" s="188"/>
      <c r="F7" s="32"/>
      <c r="G7" s="188"/>
      <c r="H7" s="240">
        <v>6</v>
      </c>
      <c r="I7" s="32">
        <v>0.5</v>
      </c>
      <c r="J7" s="317"/>
      <c r="K7" s="188"/>
      <c r="L7" s="240">
        <v>2</v>
      </c>
      <c r="M7" s="32">
        <v>0.5</v>
      </c>
      <c r="N7" s="188"/>
      <c r="O7" s="114"/>
      <c r="P7" s="318">
        <f>SUM(C7:O7)</f>
        <v>9</v>
      </c>
    </row>
    <row r="8" spans="1:16">
      <c r="A8" s="315">
        <v>3</v>
      </c>
      <c r="B8" s="319" t="s">
        <v>15</v>
      </c>
      <c r="C8" s="54">
        <v>1</v>
      </c>
      <c r="D8" s="55"/>
      <c r="E8" s="56"/>
      <c r="F8" s="55"/>
      <c r="G8" s="56"/>
      <c r="H8" s="189"/>
      <c r="I8" s="55">
        <v>1.5</v>
      </c>
      <c r="J8" s="33">
        <v>1.5</v>
      </c>
      <c r="K8" s="56">
        <v>2.5</v>
      </c>
      <c r="L8" s="189"/>
      <c r="M8" s="55">
        <v>0.5</v>
      </c>
      <c r="N8" s="56">
        <v>1</v>
      </c>
      <c r="O8" s="54">
        <v>1</v>
      </c>
      <c r="P8" s="318">
        <f>SUM(C8:O8)</f>
        <v>9</v>
      </c>
    </row>
    <row r="9" spans="1:16">
      <c r="A9" s="148">
        <v>5</v>
      </c>
      <c r="B9" s="152" t="s">
        <v>47</v>
      </c>
      <c r="C9" s="18">
        <v>1</v>
      </c>
      <c r="D9" s="19"/>
      <c r="E9" s="17"/>
      <c r="F9" s="19">
        <v>0.5</v>
      </c>
      <c r="G9" s="17">
        <v>0.5</v>
      </c>
      <c r="H9" s="63"/>
      <c r="I9" s="19">
        <v>2</v>
      </c>
      <c r="J9" s="20">
        <v>1.5</v>
      </c>
      <c r="K9" s="17">
        <v>1</v>
      </c>
      <c r="L9" s="63"/>
      <c r="M9" s="19">
        <v>1</v>
      </c>
      <c r="N9" s="17"/>
      <c r="O9" s="18"/>
      <c r="P9" s="250">
        <f>SUM(C9:O9)</f>
        <v>7.5</v>
      </c>
    </row>
    <row r="10" spans="1:16">
      <c r="A10" s="148">
        <v>6</v>
      </c>
      <c r="B10" s="152" t="s">
        <v>18</v>
      </c>
      <c r="C10" s="18">
        <v>1</v>
      </c>
      <c r="D10" s="19"/>
      <c r="E10" s="17"/>
      <c r="F10" s="19"/>
      <c r="G10" s="17"/>
      <c r="H10" s="63">
        <v>1</v>
      </c>
      <c r="I10" s="19"/>
      <c r="J10" s="20"/>
      <c r="K10" s="17"/>
      <c r="L10" s="63">
        <v>1</v>
      </c>
      <c r="M10" s="19">
        <v>0.5</v>
      </c>
      <c r="N10" s="17">
        <v>1</v>
      </c>
      <c r="O10" s="18">
        <v>1</v>
      </c>
      <c r="P10" s="250">
        <f>SUM(C10:O10)</f>
        <v>5.5</v>
      </c>
    </row>
    <row r="11" spans="1:16">
      <c r="A11" s="148">
        <v>7</v>
      </c>
      <c r="B11" s="150" t="s">
        <v>68</v>
      </c>
      <c r="C11" s="23"/>
      <c r="D11" s="19">
        <v>0.5</v>
      </c>
      <c r="E11" s="64">
        <v>0.5</v>
      </c>
      <c r="F11" s="93"/>
      <c r="G11" s="64"/>
      <c r="H11" s="122"/>
      <c r="I11" s="93">
        <v>1</v>
      </c>
      <c r="J11" s="171">
        <v>2</v>
      </c>
      <c r="K11" s="64">
        <v>0.5</v>
      </c>
      <c r="L11" s="122"/>
      <c r="M11" s="93"/>
      <c r="N11" s="64"/>
      <c r="O11" s="23"/>
      <c r="P11" s="250">
        <f>SUM(C11:O11)</f>
        <v>4.5</v>
      </c>
    </row>
    <row r="12" spans="1:16">
      <c r="A12" s="148">
        <v>7</v>
      </c>
      <c r="B12" s="251" t="s">
        <v>123</v>
      </c>
      <c r="C12" s="23"/>
      <c r="D12" s="93"/>
      <c r="E12" s="64"/>
      <c r="F12" s="93"/>
      <c r="G12" s="64"/>
      <c r="H12" s="122">
        <v>1</v>
      </c>
      <c r="I12" s="93">
        <v>1</v>
      </c>
      <c r="J12" s="171">
        <v>0.5</v>
      </c>
      <c r="K12" s="64">
        <v>0.5</v>
      </c>
      <c r="L12" s="122"/>
      <c r="M12" s="93">
        <v>0.5</v>
      </c>
      <c r="N12" s="64">
        <v>1</v>
      </c>
      <c r="O12" s="23"/>
      <c r="P12" s="250">
        <f>SUM(C12:O12)</f>
        <v>4.5</v>
      </c>
    </row>
    <row r="13" spans="1:16">
      <c r="A13" s="148">
        <v>9</v>
      </c>
      <c r="B13" s="153" t="s">
        <v>65</v>
      </c>
      <c r="C13" s="155"/>
      <c r="D13" s="125">
        <v>0.5</v>
      </c>
      <c r="E13" s="158">
        <v>0.5</v>
      </c>
      <c r="F13" s="125"/>
      <c r="G13" s="158"/>
      <c r="H13" s="252"/>
      <c r="I13" s="125">
        <v>0.5</v>
      </c>
      <c r="J13" s="172">
        <v>1</v>
      </c>
      <c r="K13" s="158">
        <v>0.5</v>
      </c>
      <c r="L13" s="252">
        <v>1</v>
      </c>
      <c r="M13" s="125"/>
      <c r="N13" s="158"/>
      <c r="O13" s="155"/>
      <c r="P13" s="250">
        <f>SUM(C13:O13)</f>
        <v>4</v>
      </c>
    </row>
    <row r="14" spans="1:16">
      <c r="A14" s="148">
        <v>9</v>
      </c>
      <c r="B14" s="150" t="s">
        <v>12</v>
      </c>
      <c r="C14" s="18">
        <v>1</v>
      </c>
      <c r="D14" s="19">
        <v>0.5</v>
      </c>
      <c r="E14" s="17">
        <v>0.5</v>
      </c>
      <c r="F14" s="19"/>
      <c r="G14" s="17"/>
      <c r="H14" s="63"/>
      <c r="I14" s="19">
        <v>0.5</v>
      </c>
      <c r="J14" s="20"/>
      <c r="K14" s="17"/>
      <c r="L14" s="63"/>
      <c r="M14" s="19">
        <v>0.5</v>
      </c>
      <c r="N14" s="216">
        <v>1</v>
      </c>
      <c r="O14" s="18"/>
      <c r="P14" s="250">
        <f>SUM(C14:O14)</f>
        <v>4</v>
      </c>
    </row>
    <row r="15" spans="1:16">
      <c r="A15" s="148">
        <v>9</v>
      </c>
      <c r="B15" s="150" t="s">
        <v>144</v>
      </c>
      <c r="C15" s="23"/>
      <c r="D15" s="93"/>
      <c r="E15" s="64"/>
      <c r="F15" s="93"/>
      <c r="G15" s="64"/>
      <c r="H15" s="122">
        <v>1</v>
      </c>
      <c r="I15" s="93"/>
      <c r="J15" s="171"/>
      <c r="K15" s="64"/>
      <c r="L15" s="122"/>
      <c r="M15" s="93"/>
      <c r="N15" s="64">
        <v>3</v>
      </c>
      <c r="O15" s="23"/>
      <c r="P15" s="250">
        <f>SUM(C15:O15)</f>
        <v>4</v>
      </c>
    </row>
    <row r="16" spans="1:16">
      <c r="A16" s="148">
        <v>12</v>
      </c>
      <c r="B16" s="150" t="s">
        <v>76</v>
      </c>
      <c r="C16" s="23"/>
      <c r="D16" s="19">
        <v>0.5</v>
      </c>
      <c r="E16" s="64">
        <v>0.5</v>
      </c>
      <c r="F16" s="93"/>
      <c r="G16" s="64"/>
      <c r="H16" s="122"/>
      <c r="I16" s="93">
        <v>1</v>
      </c>
      <c r="J16" s="171">
        <v>1</v>
      </c>
      <c r="K16" s="64">
        <v>0.5</v>
      </c>
      <c r="L16" s="122"/>
      <c r="M16" s="93"/>
      <c r="N16" s="64"/>
      <c r="O16" s="23"/>
      <c r="P16" s="250">
        <f>SUM(C16:O16)</f>
        <v>3.5</v>
      </c>
    </row>
    <row r="17" spans="1:16">
      <c r="A17" s="148">
        <v>12</v>
      </c>
      <c r="B17" s="251" t="s">
        <v>169</v>
      </c>
      <c r="C17" s="23"/>
      <c r="D17" s="93"/>
      <c r="E17" s="64"/>
      <c r="F17" s="93"/>
      <c r="G17" s="64"/>
      <c r="H17" s="122"/>
      <c r="I17" s="93">
        <v>0.5</v>
      </c>
      <c r="J17" s="171">
        <v>0.5</v>
      </c>
      <c r="K17" s="64">
        <v>0.5</v>
      </c>
      <c r="L17" s="122"/>
      <c r="M17" s="93"/>
      <c r="N17" s="64">
        <v>1</v>
      </c>
      <c r="O17" s="23">
        <v>1</v>
      </c>
      <c r="P17" s="250">
        <f>SUM(C17:O17)</f>
        <v>3.5</v>
      </c>
    </row>
    <row r="18" spans="1:16">
      <c r="A18" s="148">
        <v>14</v>
      </c>
      <c r="B18" s="150" t="s">
        <v>87</v>
      </c>
      <c r="C18" s="23"/>
      <c r="D18" s="93"/>
      <c r="E18" s="64"/>
      <c r="F18" s="93">
        <v>0.5</v>
      </c>
      <c r="G18" s="64">
        <v>0.5</v>
      </c>
      <c r="H18" s="122">
        <v>1</v>
      </c>
      <c r="I18" s="93">
        <v>0.5</v>
      </c>
      <c r="J18" s="171">
        <v>0.5</v>
      </c>
      <c r="K18" s="64"/>
      <c r="L18" s="122"/>
      <c r="M18" s="93"/>
      <c r="N18" s="64"/>
      <c r="O18" s="23"/>
      <c r="P18" s="250">
        <f>SUM(C18:O18)</f>
        <v>3</v>
      </c>
    </row>
    <row r="19" spans="1:16">
      <c r="A19" s="148">
        <v>14</v>
      </c>
      <c r="B19" s="150" t="s">
        <v>82</v>
      </c>
      <c r="C19" s="23"/>
      <c r="D19" s="93"/>
      <c r="E19" s="64">
        <v>0.5</v>
      </c>
      <c r="F19" s="93"/>
      <c r="G19" s="64"/>
      <c r="H19" s="122"/>
      <c r="I19" s="93">
        <v>1</v>
      </c>
      <c r="J19" s="171">
        <v>1</v>
      </c>
      <c r="K19" s="64">
        <v>0.5</v>
      </c>
      <c r="L19" s="122"/>
      <c r="M19" s="93"/>
      <c r="N19" s="64"/>
      <c r="O19" s="23"/>
      <c r="P19" s="250">
        <f>SUM(C19:O19)</f>
        <v>3</v>
      </c>
    </row>
    <row r="20" spans="1:16">
      <c r="A20" s="148">
        <v>14</v>
      </c>
      <c r="B20" s="251" t="s">
        <v>102</v>
      </c>
      <c r="C20" s="23"/>
      <c r="D20" s="93"/>
      <c r="E20" s="64"/>
      <c r="F20" s="93"/>
      <c r="G20" s="64"/>
      <c r="H20" s="122">
        <v>3</v>
      </c>
      <c r="I20" s="93"/>
      <c r="J20" s="171"/>
      <c r="K20" s="64"/>
      <c r="L20" s="122"/>
      <c r="M20" s="93"/>
      <c r="N20" s="64"/>
      <c r="O20" s="23"/>
      <c r="P20" s="250">
        <f>SUM(C20:O20)</f>
        <v>3</v>
      </c>
    </row>
    <row r="21" spans="1:16">
      <c r="A21" s="148">
        <v>14</v>
      </c>
      <c r="B21" s="151" t="s">
        <v>35</v>
      </c>
      <c r="C21" s="18">
        <v>2</v>
      </c>
      <c r="D21" s="19"/>
      <c r="E21" s="17"/>
      <c r="F21" s="19"/>
      <c r="G21" s="17"/>
      <c r="H21" s="63"/>
      <c r="I21" s="19"/>
      <c r="J21" s="20"/>
      <c r="K21" s="17"/>
      <c r="L21" s="63">
        <v>1</v>
      </c>
      <c r="M21" s="19"/>
      <c r="N21" s="17"/>
      <c r="O21" s="18"/>
      <c r="P21" s="250">
        <f>SUM(C21:O21)</f>
        <v>3</v>
      </c>
    </row>
    <row r="22" spans="1:16">
      <c r="A22" s="148">
        <v>14</v>
      </c>
      <c r="B22" s="150" t="s">
        <v>73</v>
      </c>
      <c r="C22" s="23"/>
      <c r="D22" s="19">
        <v>0.5</v>
      </c>
      <c r="E22" s="64"/>
      <c r="F22" s="93"/>
      <c r="G22" s="64"/>
      <c r="H22" s="122"/>
      <c r="I22" s="93">
        <v>0.5</v>
      </c>
      <c r="J22" s="171">
        <v>0.5</v>
      </c>
      <c r="K22" s="64">
        <v>0.5</v>
      </c>
      <c r="L22" s="122"/>
      <c r="M22" s="93">
        <v>1</v>
      </c>
      <c r="N22" s="64"/>
      <c r="O22" s="23"/>
      <c r="P22" s="250">
        <f>SUM(C22:O22)</f>
        <v>3</v>
      </c>
    </row>
    <row r="23" spans="1:16">
      <c r="A23" s="148">
        <v>14</v>
      </c>
      <c r="B23" s="251" t="s">
        <v>153</v>
      </c>
      <c r="C23" s="23"/>
      <c r="D23" s="93"/>
      <c r="E23" s="64"/>
      <c r="F23" s="93"/>
      <c r="G23" s="64"/>
      <c r="H23" s="122"/>
      <c r="I23" s="93">
        <v>1.5</v>
      </c>
      <c r="J23" s="171">
        <v>0.5</v>
      </c>
      <c r="K23" s="64"/>
      <c r="L23" s="122"/>
      <c r="M23" s="93"/>
      <c r="N23" s="64">
        <v>1</v>
      </c>
      <c r="O23" s="23"/>
      <c r="P23" s="250">
        <f>SUM(C23:O23)</f>
        <v>3</v>
      </c>
    </row>
    <row r="24" spans="1:16">
      <c r="A24" s="148">
        <v>20</v>
      </c>
      <c r="B24" s="150" t="s">
        <v>32</v>
      </c>
      <c r="C24" s="23">
        <v>1</v>
      </c>
      <c r="D24" s="19">
        <v>0.5</v>
      </c>
      <c r="E24" s="64"/>
      <c r="F24" s="93"/>
      <c r="G24" s="64"/>
      <c r="H24" s="122"/>
      <c r="I24" s="19">
        <v>0.5</v>
      </c>
      <c r="J24" s="20"/>
      <c r="K24" s="17">
        <v>0.5</v>
      </c>
      <c r="L24" s="63"/>
      <c r="M24" s="19"/>
      <c r="N24" s="17"/>
      <c r="O24" s="18"/>
      <c r="P24" s="250">
        <f>SUM(C24:O24)</f>
        <v>2.5</v>
      </c>
    </row>
    <row r="25" spans="1:16">
      <c r="A25" s="148">
        <v>20</v>
      </c>
      <c r="B25" s="150" t="s">
        <v>12</v>
      </c>
      <c r="C25" s="23"/>
      <c r="D25" s="93">
        <v>0.5</v>
      </c>
      <c r="E25" s="64">
        <v>0.5</v>
      </c>
      <c r="F25" s="93"/>
      <c r="G25" s="64"/>
      <c r="H25" s="122"/>
      <c r="I25" s="93"/>
      <c r="J25" s="171">
        <v>0.5</v>
      </c>
      <c r="K25" s="64">
        <v>1</v>
      </c>
      <c r="L25" s="122"/>
      <c r="M25" s="93"/>
      <c r="N25" s="64"/>
      <c r="O25" s="23"/>
      <c r="P25" s="250">
        <f>SUM(C25:O25)</f>
        <v>2.5</v>
      </c>
    </row>
    <row r="26" spans="1:16">
      <c r="A26" s="148">
        <v>20</v>
      </c>
      <c r="B26" s="150" t="s">
        <v>115</v>
      </c>
      <c r="C26" s="23"/>
      <c r="D26" s="93"/>
      <c r="E26" s="64"/>
      <c r="F26" s="93"/>
      <c r="G26" s="64"/>
      <c r="H26" s="122">
        <v>2</v>
      </c>
      <c r="I26" s="93">
        <v>0.5</v>
      </c>
      <c r="J26" s="171"/>
      <c r="K26" s="64"/>
      <c r="L26" s="122"/>
      <c r="M26" s="93"/>
      <c r="N26" s="64"/>
      <c r="O26" s="23"/>
      <c r="P26" s="250">
        <f>SUM(C26:O26)</f>
        <v>2.5</v>
      </c>
    </row>
    <row r="27" spans="1:16">
      <c r="A27" s="148">
        <v>20</v>
      </c>
      <c r="B27" s="251" t="s">
        <v>172</v>
      </c>
      <c r="C27" s="23"/>
      <c r="D27" s="93"/>
      <c r="E27" s="64"/>
      <c r="F27" s="93"/>
      <c r="G27" s="64"/>
      <c r="H27" s="122"/>
      <c r="I27" s="93">
        <v>0.5</v>
      </c>
      <c r="J27" s="171">
        <v>0.5</v>
      </c>
      <c r="K27" s="64">
        <v>1.5</v>
      </c>
      <c r="L27" s="122"/>
      <c r="M27" s="93"/>
      <c r="N27" s="64"/>
      <c r="O27" s="23"/>
      <c r="P27" s="250">
        <f>SUM(C27:O27)</f>
        <v>2.5</v>
      </c>
    </row>
    <row r="28" spans="1:16">
      <c r="A28" s="148">
        <v>24</v>
      </c>
      <c r="B28" s="150" t="s">
        <v>71</v>
      </c>
      <c r="C28" s="23"/>
      <c r="D28" s="19">
        <v>0.5</v>
      </c>
      <c r="E28" s="64">
        <v>0.5</v>
      </c>
      <c r="F28" s="93"/>
      <c r="G28" s="64"/>
      <c r="H28" s="122"/>
      <c r="I28" s="93">
        <v>0.5</v>
      </c>
      <c r="J28" s="171"/>
      <c r="K28" s="64">
        <v>0.5</v>
      </c>
      <c r="L28" s="122"/>
      <c r="M28" s="93"/>
      <c r="N28" s="64"/>
      <c r="O28" s="23"/>
      <c r="P28" s="250">
        <f>SUM(C28:O28)</f>
        <v>2</v>
      </c>
    </row>
    <row r="29" spans="1:16">
      <c r="A29" s="148">
        <v>24</v>
      </c>
      <c r="B29" s="251" t="s">
        <v>107</v>
      </c>
      <c r="C29" s="23"/>
      <c r="D29" s="93"/>
      <c r="E29" s="64"/>
      <c r="F29" s="93"/>
      <c r="G29" s="64"/>
      <c r="H29" s="122">
        <v>2</v>
      </c>
      <c r="I29" s="93"/>
      <c r="J29" s="171"/>
      <c r="K29" s="64"/>
      <c r="L29" s="122"/>
      <c r="M29" s="93"/>
      <c r="N29" s="64"/>
      <c r="O29" s="23"/>
      <c r="P29" s="250">
        <f>SUM(C29:O29)</f>
        <v>2</v>
      </c>
    </row>
    <row r="30" spans="1:16">
      <c r="A30" s="148">
        <v>24</v>
      </c>
      <c r="B30" s="150" t="s">
        <v>131</v>
      </c>
      <c r="C30" s="23"/>
      <c r="D30" s="93"/>
      <c r="E30" s="64"/>
      <c r="F30" s="93"/>
      <c r="G30" s="64"/>
      <c r="H30" s="122">
        <v>1</v>
      </c>
      <c r="I30" s="93"/>
      <c r="J30" s="171"/>
      <c r="K30" s="64"/>
      <c r="L30" s="122"/>
      <c r="M30" s="93"/>
      <c r="N30" s="64"/>
      <c r="O30" s="23">
        <v>1</v>
      </c>
      <c r="P30" s="250">
        <f>SUM(C30:O30)</f>
        <v>2</v>
      </c>
    </row>
    <row r="31" spans="1:16">
      <c r="A31" s="148">
        <v>27</v>
      </c>
      <c r="B31" s="150" t="s">
        <v>216</v>
      </c>
      <c r="C31" s="293"/>
      <c r="D31" s="144"/>
      <c r="E31" s="145"/>
      <c r="F31" s="144"/>
      <c r="G31" s="145"/>
      <c r="H31" s="294"/>
      <c r="I31" s="144"/>
      <c r="J31" s="143"/>
      <c r="K31" s="145"/>
      <c r="L31" s="294"/>
      <c r="M31" s="144">
        <v>0.5</v>
      </c>
      <c r="N31" s="145">
        <v>1</v>
      </c>
      <c r="O31" s="293"/>
      <c r="P31" s="250">
        <f>SUM(C31:O31)</f>
        <v>1.5</v>
      </c>
    </row>
    <row r="32" spans="1:16">
      <c r="A32" s="148">
        <v>28</v>
      </c>
      <c r="B32" s="152" t="s">
        <v>31</v>
      </c>
      <c r="C32" s="18">
        <v>1</v>
      </c>
      <c r="D32" s="19"/>
      <c r="E32" s="17"/>
      <c r="F32" s="19"/>
      <c r="G32" s="17"/>
      <c r="H32" s="63"/>
      <c r="I32" s="19"/>
      <c r="J32" s="20"/>
      <c r="K32" s="17"/>
      <c r="L32" s="63"/>
      <c r="M32" s="19"/>
      <c r="N32" s="17"/>
      <c r="O32" s="18"/>
      <c r="P32" s="250">
        <f>SUM(C32:O32)</f>
        <v>1</v>
      </c>
    </row>
    <row r="33" spans="1:16">
      <c r="A33" s="148">
        <v>28</v>
      </c>
      <c r="B33" s="150" t="s">
        <v>79</v>
      </c>
      <c r="C33" s="23"/>
      <c r="D33" s="19">
        <v>0.5</v>
      </c>
      <c r="E33" s="64">
        <v>0.5</v>
      </c>
      <c r="F33" s="93"/>
      <c r="G33" s="64"/>
      <c r="H33" s="122"/>
      <c r="I33" s="93"/>
      <c r="J33" s="171"/>
      <c r="K33" s="64"/>
      <c r="L33" s="122"/>
      <c r="M33" s="93"/>
      <c r="N33" s="64"/>
      <c r="O33" s="23"/>
      <c r="P33" s="250">
        <f>SUM(C33:O33)</f>
        <v>1</v>
      </c>
    </row>
    <row r="34" spans="1:16">
      <c r="A34" s="148">
        <v>28</v>
      </c>
      <c r="B34" s="150" t="s">
        <v>210</v>
      </c>
      <c r="C34" s="23"/>
      <c r="D34" s="93"/>
      <c r="E34" s="64"/>
      <c r="F34" s="93"/>
      <c r="G34" s="64"/>
      <c r="H34" s="122">
        <v>1</v>
      </c>
      <c r="I34" s="93"/>
      <c r="J34" s="171"/>
      <c r="K34" s="64"/>
      <c r="L34" s="122"/>
      <c r="M34" s="93"/>
      <c r="N34" s="64"/>
      <c r="O34" s="23"/>
      <c r="P34" s="250">
        <f>SUM(C34:O34)</f>
        <v>1</v>
      </c>
    </row>
    <row r="35" spans="1:16">
      <c r="A35" s="148">
        <v>28</v>
      </c>
      <c r="B35" s="150" t="s">
        <v>112</v>
      </c>
      <c r="C35" s="23"/>
      <c r="D35" s="93"/>
      <c r="E35" s="64"/>
      <c r="F35" s="93"/>
      <c r="G35" s="64"/>
      <c r="H35" s="122">
        <v>1</v>
      </c>
      <c r="I35" s="93"/>
      <c r="J35" s="171"/>
      <c r="K35" s="64"/>
      <c r="L35" s="122"/>
      <c r="M35" s="93"/>
      <c r="N35" s="64"/>
      <c r="O35" s="23"/>
      <c r="P35" s="250">
        <f>SUM(C35:O35)</f>
        <v>1</v>
      </c>
    </row>
    <row r="36" spans="1:16">
      <c r="A36" s="148">
        <v>28</v>
      </c>
      <c r="B36" s="150" t="s">
        <v>134</v>
      </c>
      <c r="C36" s="23"/>
      <c r="D36" s="93"/>
      <c r="E36" s="64"/>
      <c r="F36" s="93"/>
      <c r="G36" s="64"/>
      <c r="H36" s="122">
        <v>1</v>
      </c>
      <c r="I36" s="93"/>
      <c r="J36" s="171"/>
      <c r="K36" s="64"/>
      <c r="L36" s="122"/>
      <c r="M36" s="93"/>
      <c r="N36" s="64"/>
      <c r="O36" s="23"/>
      <c r="P36" s="250">
        <f>SUM(C36:O36)</f>
        <v>1</v>
      </c>
    </row>
    <row r="37" spans="1:16">
      <c r="A37" s="148">
        <v>28</v>
      </c>
      <c r="B37" s="150" t="s">
        <v>139</v>
      </c>
      <c r="C37" s="23"/>
      <c r="D37" s="93"/>
      <c r="E37" s="64"/>
      <c r="F37" s="93"/>
      <c r="G37" s="64"/>
      <c r="H37" s="122">
        <v>1</v>
      </c>
      <c r="I37" s="93"/>
      <c r="J37" s="171"/>
      <c r="K37" s="64"/>
      <c r="L37" s="122"/>
      <c r="M37" s="93"/>
      <c r="N37" s="64"/>
      <c r="O37" s="23"/>
      <c r="P37" s="250">
        <f>SUM(C37:O37)</f>
        <v>1</v>
      </c>
    </row>
    <row r="38" spans="1:16">
      <c r="A38" s="148">
        <v>28</v>
      </c>
      <c r="B38" s="251" t="s">
        <v>168</v>
      </c>
      <c r="C38" s="23"/>
      <c r="D38" s="93"/>
      <c r="E38" s="64"/>
      <c r="F38" s="93"/>
      <c r="G38" s="64"/>
      <c r="H38" s="122"/>
      <c r="I38" s="93">
        <v>0.5</v>
      </c>
      <c r="J38" s="171"/>
      <c r="K38" s="64">
        <v>0.5</v>
      </c>
      <c r="L38" s="122"/>
      <c r="M38" s="93"/>
      <c r="N38" s="64"/>
      <c r="O38" s="23"/>
      <c r="P38" s="250">
        <f>SUM(C38:O38)</f>
        <v>1</v>
      </c>
    </row>
    <row r="39" spans="1:16">
      <c r="A39" s="148">
        <v>28</v>
      </c>
      <c r="B39" s="150" t="s">
        <v>200</v>
      </c>
      <c r="C39" s="293"/>
      <c r="D39" s="144"/>
      <c r="E39" s="145"/>
      <c r="F39" s="144"/>
      <c r="G39" s="145"/>
      <c r="H39" s="294"/>
      <c r="I39" s="144"/>
      <c r="J39" s="143"/>
      <c r="K39" s="145"/>
      <c r="L39" s="294">
        <v>1</v>
      </c>
      <c r="M39" s="144"/>
      <c r="N39" s="145"/>
      <c r="O39" s="293"/>
      <c r="P39" s="250">
        <f>SUM(C39:O39)</f>
        <v>1</v>
      </c>
    </row>
    <row r="40" spans="1:16">
      <c r="A40" s="148">
        <v>28</v>
      </c>
      <c r="B40" s="150" t="s">
        <v>203</v>
      </c>
      <c r="C40" s="293"/>
      <c r="D40" s="144"/>
      <c r="E40" s="145"/>
      <c r="F40" s="144"/>
      <c r="G40" s="145"/>
      <c r="H40" s="294"/>
      <c r="I40" s="144"/>
      <c r="J40" s="143"/>
      <c r="K40" s="145"/>
      <c r="L40" s="294">
        <v>1</v>
      </c>
      <c r="M40" s="144"/>
      <c r="N40" s="145"/>
      <c r="O40" s="293"/>
      <c r="P40" s="250">
        <f>SUM(C40:O40)</f>
        <v>1</v>
      </c>
    </row>
    <row r="41" spans="1:16" ht="15" thickBot="1">
      <c r="A41" s="148">
        <v>37</v>
      </c>
      <c r="B41" s="297" t="s">
        <v>155</v>
      </c>
      <c r="C41" s="102"/>
      <c r="D41" s="94"/>
      <c r="E41" s="116"/>
      <c r="F41" s="94"/>
      <c r="G41" s="116"/>
      <c r="H41" s="296"/>
      <c r="I41" s="94">
        <v>0.5</v>
      </c>
      <c r="J41" s="195"/>
      <c r="K41" s="116"/>
      <c r="L41" s="296"/>
      <c r="M41" s="94"/>
      <c r="N41" s="116"/>
      <c r="O41" s="102"/>
      <c r="P41" s="295">
        <f>SUM(C41:O41)</f>
        <v>0.5</v>
      </c>
    </row>
  </sheetData>
  <sortState xmlns:xlrd2="http://schemas.microsoft.com/office/spreadsheetml/2017/richdata2" ref="B5:P41">
    <sortCondition descending="1" ref="P5:P41"/>
  </sortState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Overall</vt:lpstr>
      <vt:lpstr>Herr&lt;59</vt:lpstr>
      <vt:lpstr>Herr&gt;60</vt:lpstr>
      <vt:lpstr>Dam &lt;59</vt:lpstr>
      <vt:lpstr>Dam &gt;60</vt:lpstr>
      <vt:lpstr>Klubb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Hallmén</dc:creator>
  <cp:lastModifiedBy>Danny Hallmén</cp:lastModifiedBy>
  <cp:lastPrinted>2026-09-07T08:18:39Z</cp:lastPrinted>
  <dcterms:created xsi:type="dcterms:W3CDTF">2024-07-14T06:57:01Z</dcterms:created>
  <dcterms:modified xsi:type="dcterms:W3CDTF">2026-09-07T08:22:40Z</dcterms:modified>
</cp:coreProperties>
</file>